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15" windowWidth="12015" windowHeight="6975" firstSheet="1" activeTab="1"/>
  </bookViews>
  <sheets>
    <sheet name="Main" sheetId="1" state="hidden" r:id="rId1"/>
    <sheet name="Weaned Calf Sales &amp; Retained" sheetId="2" r:id="rId2"/>
    <sheet name="Raised Breeding Sales" sheetId="3" r:id="rId3"/>
    <sheet name="Purchased Breeding Sales" sheetId="4" r:id="rId4"/>
    <sheet name="Prod Sales RO" sheetId="5" r:id="rId5"/>
    <sheet name="Market Data" sheetId="6" r:id="rId6"/>
    <sheet name="6. WorkSheet" sheetId="7" state="hidden" r:id="rId7"/>
  </sheets>
  <definedNames>
    <definedName name="\0">'Prod Sales RO'!#REF!</definedName>
    <definedName name="\D">'Prod Sales RO'!$C$65</definedName>
    <definedName name="\M">'Prod Sales RO'!$C$30</definedName>
    <definedName name="\P">#REF!</definedName>
    <definedName name="Calf_Sales">'Weaned Calf Sales &amp; Retained'!$M$10</definedName>
    <definedName name="MainMenu">#REF!</definedName>
    <definedName name="Marketing_Data">'Market Data'!$B$1</definedName>
    <definedName name="_xlnm.Print_Area" localSheetId="6">'6. WorkSheet'!$B$1:$M$70</definedName>
    <definedName name="_xlnm.Print_Area" localSheetId="5">'Market Data'!$B$1:$J$66</definedName>
    <definedName name="_xlnm.Print_Area" localSheetId="4">'Prod Sales RO'!$B$1:$O$61</definedName>
    <definedName name="_xlnm.Print_Area" localSheetId="3">'Purchased Breeding Sales'!$B$1:$K$54</definedName>
    <definedName name="_xlnm.Print_Area" localSheetId="2">'Raised Breeding Sales'!$B$1:$K$54</definedName>
    <definedName name="_xlnm.Print_Area" localSheetId="1">'Weaned Calf Sales &amp; Retained'!$B$6:$K$59</definedName>
    <definedName name="PRINT1">'Prod Sales RO'!$B$1:$O$61</definedName>
    <definedName name="PRINT2">'Market Data'!$B$1:$J$67</definedName>
    <definedName name="PRINT3">'6. WorkSheet'!$C$1:$L$70</definedName>
    <definedName name="PRINT3A">'Prod Sales RO'!$B$57:$G$93</definedName>
    <definedName name="PRINT4">'Prod Sales RO'!$B$1:$K$55</definedName>
    <definedName name="PRINT5">'Prod Sales RO'!$B$1:$P$78</definedName>
    <definedName name="PRINT6">'Prod Sales RO'!$B$80:$N$119</definedName>
    <definedName name="PRINT7">'Prod Sales RO'!$B$1:$I$58</definedName>
    <definedName name="PRINT8">'Prod Sales RO'!$B$1:$K$61</definedName>
    <definedName name="PRINT9">'Prod Sales RO'!$B$1:$K$34</definedName>
    <definedName name="PrintAll">'Prod Sales RO'!$B$1:$O$61</definedName>
    <definedName name="PRINTCHOICES">'Prod Sales RO'!$B$20:$L$23</definedName>
    <definedName name="PRINTIND">'Prod Sales RO'!$B$27:$L$41</definedName>
    <definedName name="PRINTINSTR">'Prod Sales RO'!$E$51:$H$61</definedName>
    <definedName name="PRINTMACS">'Prod Sales RO'!$C$34</definedName>
    <definedName name="PRINTMACS1">'Prod Sales RO'!$C$102</definedName>
    <definedName name="PRODUCTION">'Prod Sales RO'!#REF!</definedName>
    <definedName name="PRODUCTIONWS">'Prod Sales RO'!#REF!</definedName>
    <definedName name="PSET">'Prod Sales RO'!$C$47</definedName>
    <definedName name="PSETALL">'Prod Sales RO'!$C$50</definedName>
    <definedName name="PSETLAN">'Prod Sales RO'!$C$49</definedName>
    <definedName name="Purchased_Sales">'Purchased Breeding Sales'!$A$1</definedName>
    <definedName name="Raised_Sales">'Raised Breeding Sales'!$A$1</definedName>
    <definedName name="SETUP">'Prod Sales RO'!$C$14</definedName>
    <definedName name="Summary">'Prod Sales RO'!$B$1</definedName>
    <definedName name="VIEWINSTR">'Prod Sales RO'!$F$78:$G$88</definedName>
    <definedName name="Weaned_Calves">'Weaned Calf Sales &amp; Retained'!$A$6</definedName>
    <definedName name="Worksheet">'6. WorkSheet'!$B$1</definedName>
  </definedNames>
  <calcPr fullCalcOnLoad="1"/>
</workbook>
</file>

<file path=xl/comments5.xml><?xml version="1.0" encoding="utf-8"?>
<comments xmlns="http://schemas.openxmlformats.org/spreadsheetml/2006/main">
  <authors>
    <author>Roger Sahs</author>
  </authors>
  <commentList>
    <comment ref="B6" authorId="0">
      <text>
        <r>
          <rPr>
            <b/>
            <sz val="9"/>
            <rFont val="Tahoma"/>
            <family val="2"/>
          </rPr>
          <t xml:space="preserve">Cows that were exposed in the previous year and produce calves in the current year. 
</t>
        </r>
      </text>
    </comment>
  </commentList>
</comments>
</file>

<file path=xl/sharedStrings.xml><?xml version="1.0" encoding="utf-8"?>
<sst xmlns="http://schemas.openxmlformats.org/spreadsheetml/2006/main" count="870" uniqueCount="199">
  <si>
    <t>Summary of Cattle Production, Sales and Retained Ownership Cattle For Fiscal Year</t>
  </si>
  <si>
    <t>Ranch Name</t>
  </si>
  <si>
    <t>Hd.</t>
  </si>
  <si>
    <t>Total</t>
  </si>
  <si>
    <t>Total Net</t>
  </si>
  <si>
    <t>Average</t>
  </si>
  <si>
    <t>Weaned Calves Production and Values</t>
  </si>
  <si>
    <t>Head</t>
  </si>
  <si>
    <t>Payweight</t>
  </si>
  <si>
    <t>Value $</t>
  </si>
  <si>
    <t>Weight</t>
  </si>
  <si>
    <t>Price</t>
  </si>
  <si>
    <t>Lb.</t>
  </si>
  <si>
    <t>Lb/Head.</t>
  </si>
  <si>
    <t>$/Cwt.</t>
  </si>
  <si>
    <t>$/Head</t>
  </si>
  <si>
    <t>Bull Calves Weaned</t>
  </si>
  <si>
    <t>Sold</t>
  </si>
  <si>
    <t xml:space="preserve"> Retained</t>
  </si>
  <si>
    <t>Subtotal Bull Calves</t>
  </si>
  <si>
    <t>Steer Calves Weaned</t>
  </si>
  <si>
    <t>Subtotal Steer Calves</t>
  </si>
  <si>
    <t>Heifer Calves Weaned</t>
  </si>
  <si>
    <t>Base Value</t>
  </si>
  <si>
    <t>Heifers Kept  for Replacements</t>
  </si>
  <si>
    <t>Subtotal Heifer Calves</t>
  </si>
  <si>
    <t>Total Weaned Calves Production and Value</t>
  </si>
  <si>
    <t xml:space="preserve"> of Sales, Retained or kept for Replacement</t>
  </si>
  <si>
    <t>-</t>
  </si>
  <si>
    <t>Cull or Breeding Cattle Sales</t>
  </si>
  <si>
    <t>Aged Female Sales</t>
  </si>
  <si>
    <t>Culls for Cows Slaughter Raised</t>
  </si>
  <si>
    <t>Culls for Cows Slaughter Purchased</t>
  </si>
  <si>
    <t>Culled Replacement Heifers Raised</t>
  </si>
  <si>
    <t>Culled Repl. Heifers  Purchased</t>
  </si>
  <si>
    <t>For Breeding</t>
  </si>
  <si>
    <t xml:space="preserve"> Open &amp; Pregnant Purchased</t>
  </si>
  <si>
    <t>With Calves (pairs) Raised</t>
  </si>
  <si>
    <t>With Calves (pairs) Purchased</t>
  </si>
  <si>
    <t>Subtotal Aged Female Sales</t>
  </si>
  <si>
    <t>Aged Bull Sales</t>
  </si>
  <si>
    <t>Culls for Slaughter Raised</t>
  </si>
  <si>
    <t>Culls for Slaughter Purchased</t>
  </si>
  <si>
    <t xml:space="preserve"> Breeding Bulls Raised</t>
  </si>
  <si>
    <t xml:space="preserve"> Breeding Bulls Purchased</t>
  </si>
  <si>
    <t>Subtotal Cull &amp; Breeding Bulls</t>
  </si>
  <si>
    <t>Total Cull or Breeding Cattle Sales</t>
  </si>
  <si>
    <t>Weaned Calf Production and Value</t>
  </si>
  <si>
    <t xml:space="preserve">    Weaned Calves</t>
  </si>
  <si>
    <t>Weight (lbs.)</t>
  </si>
  <si>
    <t>Value</t>
  </si>
  <si>
    <t>Per/Head</t>
  </si>
  <si>
    <t>(a)</t>
  </si>
  <si>
    <t>Bulls</t>
  </si>
  <si>
    <t>(b)</t>
  </si>
  <si>
    <t>Steers</t>
  </si>
  <si>
    <t>(c)</t>
  </si>
  <si>
    <t>Heifers (Non-replacement)</t>
  </si>
  <si>
    <t>(d)</t>
  </si>
  <si>
    <t>Heifers for replacement</t>
  </si>
  <si>
    <t>(e)</t>
  </si>
  <si>
    <t>Cull Animal  Production and Value</t>
  </si>
  <si>
    <t xml:space="preserve">   Aged Female Sales</t>
  </si>
  <si>
    <t>Culls - Slaughter</t>
  </si>
  <si>
    <t>Breeding Cows</t>
  </si>
  <si>
    <t xml:space="preserve">   Aged Bull Sales</t>
  </si>
  <si>
    <t>Breeding Bulls</t>
  </si>
  <si>
    <t xml:space="preserve">Total Cull &amp; Breeding Cattle Sales </t>
  </si>
  <si>
    <t xml:space="preserve">Summary of Breeding Stock Capital Gain Or Loss Data For the Cow-Calf Analysis </t>
  </si>
  <si>
    <t>Capital Gains or Loss Sales of Raised Breeding Livestock</t>
  </si>
  <si>
    <t>Total Cull/Aged Cows Raised</t>
  </si>
  <si>
    <t xml:space="preserve">  Cull Cows for Slaughter </t>
  </si>
  <si>
    <t xml:space="preserve">  Open &amp; Pregnant Cows</t>
  </si>
  <si>
    <t xml:space="preserve">  Cows With Calves (pairs)</t>
  </si>
  <si>
    <t xml:space="preserve"> Cull Bulls for Slaughter</t>
  </si>
  <si>
    <t xml:space="preserve"> Breeding Bulls</t>
  </si>
  <si>
    <t>Total Aged Bull Sales - Raised</t>
  </si>
  <si>
    <t>Capital Gains or Loss Sales of Purchased Breeding Livestock</t>
  </si>
  <si>
    <t>Cull/Aged Cows Purchased</t>
  </si>
  <si>
    <t xml:space="preserve">  Cull Cows For Slaughter </t>
  </si>
  <si>
    <t>Total Cull/Aged Cows Purchased</t>
  </si>
  <si>
    <t>Aged Bull Sales - Purchased</t>
  </si>
  <si>
    <t xml:space="preserve"> Culls for Slaughter </t>
  </si>
  <si>
    <t>Total Aged Bull Sales - Purchased</t>
  </si>
  <si>
    <t>Summary of Cattle Production and Sales For Fiscal Year Worksheet</t>
  </si>
  <si>
    <t xml:space="preserve"> </t>
  </si>
  <si>
    <t>Number of Cows Exposed to Produce Calves Weaned</t>
  </si>
  <si>
    <t>Subtotal Bull Calves*</t>
  </si>
  <si>
    <t>Subtotal Steer Calves*</t>
  </si>
  <si>
    <t>Subtotal Heifer Calves*</t>
  </si>
  <si>
    <t xml:space="preserve"> of Sales,  Retained or kept for Replacement*</t>
  </si>
  <si>
    <t>Subtotal Aged Female Sales*</t>
  </si>
  <si>
    <t xml:space="preserve">  </t>
  </si>
  <si>
    <t>Subtotal Cull &amp; Breeding Bulls*</t>
  </si>
  <si>
    <t>Total Cull or Breeding Cattle Sales*</t>
  </si>
  <si>
    <t>Subtotal</t>
  </si>
  <si>
    <t>Total Cull</t>
  </si>
  <si>
    <t>Total Breeding</t>
  </si>
  <si>
    <t>Fiscal Year of Sales &amp; Transfers</t>
  </si>
  <si>
    <t xml:space="preserve">             Pounds Weaned per Exposed Cow</t>
  </si>
  <si>
    <t xml:space="preserve"> Weaned Calf Sales and Retained Record</t>
  </si>
  <si>
    <t>Calf Codes for Sales</t>
  </si>
  <si>
    <t xml:space="preserve">       Calf Codes for Retained Calves</t>
  </si>
  <si>
    <t xml:space="preserve"> Steers = 1</t>
  </si>
  <si>
    <t>Repl. Heif. = 3</t>
  </si>
  <si>
    <t xml:space="preserve">         Steers = 5</t>
  </si>
  <si>
    <t xml:space="preserve"> Heifers = 6</t>
  </si>
  <si>
    <t>Calculated  Values</t>
  </si>
  <si>
    <t xml:space="preserve">      # 1</t>
  </si>
  <si>
    <t xml:space="preserve">      # 2</t>
  </si>
  <si>
    <t xml:space="preserve">      # 3</t>
  </si>
  <si>
    <t xml:space="preserve">      # 4</t>
  </si>
  <si>
    <t xml:space="preserve">      # 5</t>
  </si>
  <si>
    <t xml:space="preserve">      # 6</t>
  </si>
  <si>
    <t xml:space="preserve">      # 7</t>
  </si>
  <si>
    <t>Date</t>
  </si>
  <si>
    <t>Invoice</t>
  </si>
  <si>
    <t>Category</t>
  </si>
  <si>
    <t>Wt/Head</t>
  </si>
  <si>
    <t>$/Hd</t>
  </si>
  <si>
    <t>Identification</t>
  </si>
  <si>
    <t xml:space="preserve">of </t>
  </si>
  <si>
    <t>Net Value</t>
  </si>
  <si>
    <t>Pounds</t>
  </si>
  <si>
    <t xml:space="preserve"> Dollars</t>
  </si>
  <si>
    <t>Number</t>
  </si>
  <si>
    <t>Cattle</t>
  </si>
  <si>
    <t>Heifers</t>
  </si>
  <si>
    <t>Repl. Heif.</t>
  </si>
  <si>
    <t>Bull</t>
  </si>
  <si>
    <t>Sales</t>
  </si>
  <si>
    <t>Retained</t>
  </si>
  <si>
    <t># 1</t>
  </si>
  <si>
    <t># 2</t>
  </si>
  <si>
    <t># 3</t>
  </si>
  <si>
    <t># 4</t>
  </si>
  <si>
    <t># 5</t>
  </si>
  <si>
    <t>#  6</t>
  </si>
  <si>
    <t>#  7</t>
  </si>
  <si>
    <t>Bull Calves</t>
  </si>
  <si>
    <t># 6</t>
  </si>
  <si>
    <t># 7</t>
  </si>
  <si>
    <t>Cull Cows = 1</t>
  </si>
  <si>
    <t xml:space="preserve"> Pairs = 2</t>
  </si>
  <si>
    <t>Cow - Breeding = 3</t>
  </si>
  <si>
    <t>Cull Cows</t>
  </si>
  <si>
    <t>Cow Pairs</t>
  </si>
  <si>
    <t>Cull Bulls</t>
  </si>
  <si>
    <t xml:space="preserve"> Total Val.</t>
  </si>
  <si>
    <t xml:space="preserve"> Total Wt.</t>
  </si>
  <si>
    <t>Cull Repl. Heif.</t>
  </si>
  <si>
    <t xml:space="preserve"> Breeding Cows - Open &amp; Pregnant Raised</t>
  </si>
  <si>
    <t xml:space="preserve"> Breeding Cows - Open &amp; Pregnant Purchased</t>
  </si>
  <si>
    <t xml:space="preserve">   Retained by Category ----------------------------------------------------------------------------------------</t>
  </si>
  <si>
    <t xml:space="preserve">   Sales by Category ---------------------------------------------------------------------------------------------------------------------------------------------------------------</t>
  </si>
  <si>
    <t xml:space="preserve">   Raised Breeding Cattle Sales by Category -------------------------------------------------------------------------------------------------------------------------------------------------------------------------------------------------------------------------------------------------------------------------------------------------------------------------</t>
  </si>
  <si>
    <t xml:space="preserve">   Purchased Breeding Cattle Sales by Category -------------------------------------------------------------------------------------------------------------------------------------------------------------------------------------------------------------------------------------------------------------------------------------------------</t>
  </si>
  <si>
    <t>Bulls = 4</t>
  </si>
  <si>
    <t>Bulls = 7</t>
  </si>
  <si>
    <t>Raised Breeding Cattle Codes</t>
  </si>
  <si>
    <t>Purchased Breeding Cattle Codes</t>
  </si>
  <si>
    <t>Sales of Weaned Calves</t>
  </si>
  <si>
    <t>Retained Weaned Calves</t>
  </si>
  <si>
    <t>Heifers = 2</t>
  </si>
  <si>
    <t xml:space="preserve"> Raised Breeding Stock Sales Record</t>
  </si>
  <si>
    <t>Purchased Breeding Stock Sales Record</t>
  </si>
  <si>
    <t xml:space="preserve">Ranch Name  </t>
  </si>
  <si>
    <t xml:space="preserve">          Sales of Raised Breeding Cattle</t>
  </si>
  <si>
    <t>*Totals are calculated by the software.</t>
  </si>
  <si>
    <t xml:space="preserve">    Sales of Purchased Breeding Cattle</t>
  </si>
  <si>
    <t>Year</t>
  </si>
  <si>
    <t>Blank</t>
  </si>
  <si>
    <t>Summary of Marketing Data For the Cow-Calf Analysis</t>
  </si>
  <si>
    <t xml:space="preserve"> Repl. Heif. Breed</t>
  </si>
  <si>
    <t xml:space="preserve"> Repl. Heif. Breed.</t>
  </si>
  <si>
    <t>Raised Repl. Heif. Breeding = 4</t>
  </si>
  <si>
    <t>Raised Culled Repl. Heif. = 5</t>
  </si>
  <si>
    <t>Raised Cull Bulls = 6</t>
  </si>
  <si>
    <t xml:space="preserve"> Repl. Heif.</t>
  </si>
  <si>
    <t xml:space="preserve"> Replacement Heifers Raised</t>
  </si>
  <si>
    <t xml:space="preserve"> Replacement Heifers Purchased</t>
  </si>
  <si>
    <t xml:space="preserve">  Open &amp; Pregnant Cows &amp; Repl. Heif.</t>
  </si>
  <si>
    <t xml:space="preserve"> Open &amp; Pregnant Cows Raised</t>
  </si>
  <si>
    <t xml:space="preserve"> Open &amp; Pregnant Repl. Heif. Raised</t>
  </si>
  <si>
    <t xml:space="preserve"> Open &amp; Pregnant Repl. Heif. Purchased</t>
  </si>
  <si>
    <t>Raised Bulls for Breeding = 7</t>
  </si>
  <si>
    <t>Cull Repl. Heifers = 5</t>
  </si>
  <si>
    <t>Purchased Bulls for Breeding  = 7</t>
  </si>
  <si>
    <t>Purchased Bulls Culled = 6</t>
  </si>
  <si>
    <r>
      <rPr>
        <sz val="18"/>
        <rFont val="Arial"/>
        <family val="2"/>
      </rPr>
      <t>Cow-Calf Sales Record</t>
    </r>
    <r>
      <rPr>
        <sz val="10"/>
        <rFont val="Arial"/>
        <family val="2"/>
      </rPr>
      <t xml:space="preserve">
Texas Agrilife Extension and Oklahoma State University</t>
    </r>
    <r>
      <rPr>
        <sz val="16"/>
        <color indexed="8"/>
        <rFont val="Calibri"/>
        <family val="2"/>
      </rPr>
      <t xml:space="preserve">
</t>
    </r>
    <r>
      <rPr>
        <sz val="10"/>
        <rFont val="Arial"/>
        <family val="2"/>
      </rPr>
      <t xml:space="preserve">
Developed by
James McGrann, Professor Emeritus, Texas A&amp;M University
Update by
Damona Doye and Roger Sahs, Agricultural Economics, Oklahoma State University, and Lawrence Falconer, Texas Agrilife Extension Service
</t>
    </r>
  </si>
  <si>
    <t>Purchased Repl. Heif. Breeding = 4</t>
  </si>
  <si>
    <t>Subtotal Cows</t>
  </si>
  <si>
    <t>Subtotal Heifers</t>
  </si>
  <si>
    <t>Breeding Bulls Raised</t>
  </si>
  <si>
    <t>Breeding Bulls Purchased</t>
  </si>
  <si>
    <t xml:space="preserve">            Calf Crop or Weaning Percentage (%)</t>
  </si>
  <si>
    <t>Cull/Aged Cows Raised</t>
  </si>
  <si>
    <t>Aged Bull Sales - Raised</t>
  </si>
  <si>
    <r>
      <rPr>
        <sz val="18"/>
        <rFont val="Arial"/>
        <family val="2"/>
      </rPr>
      <t>Cattle Sales Record</t>
    </r>
    <r>
      <rPr>
        <sz val="10"/>
        <rFont val="Arial"/>
        <family val="2"/>
      </rPr>
      <t xml:space="preserve">
Texas Agrilife Extension and Oklahoma State University</t>
    </r>
    <r>
      <rPr>
        <sz val="16"/>
        <color indexed="8"/>
        <rFont val="Calibri"/>
        <family val="2"/>
      </rPr>
      <t xml:space="preserve">
</t>
    </r>
    <r>
      <rPr>
        <sz val="10"/>
        <rFont val="Arial"/>
        <family val="2"/>
      </rPr>
      <t xml:space="preserve">
Developed by
James McGrann, Professor Emeritus, Texas A&amp;M University
Update by
Damona Doye and Roger Sahs, Agricultural Economics, Oklahoma State University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</si>
</sst>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000"/>
    <numFmt numFmtId="167" formatCode="0.0000"/>
    <numFmt numFmtId="168" formatCode="0.000"/>
    <numFmt numFmtId="169" formatCode="0.0"/>
    <numFmt numFmtId="170" formatCode="[$$-409]#,##0.00"/>
    <numFmt numFmtId="171" formatCode="_(* #,##0.0_);_(* \(#,##0.0\);_(* &quot;-&quot;??_);_(@_)"/>
    <numFmt numFmtId="172" formatCode="_(* #,##0_);_(* \(#,##0\);_(* &quot;-&quot;??_);_(@_)"/>
    <numFmt numFmtId="173" formatCode="[$$-409]#,##0"/>
    <numFmt numFmtId="174" formatCode="[$$-409]#,##0_);[Red]\([$$-409]#,##0\)"/>
    <numFmt numFmtId="175" formatCode="#,##0.0_);[Red]\(#,##0.0\)"/>
    <numFmt numFmtId="176" formatCode="&quot;$&quot;#,##0.0_);\(&quot;$&quot;#,##0.0\)"/>
    <numFmt numFmtId="177" formatCode="[$$-409]#,##0.00_);[Red]\([$$-409]#,##0.00\)"/>
    <numFmt numFmtId="178" formatCode="[$$-409]#,##0.0_);[Red]\([$$-409]#,##0.0\)"/>
    <numFmt numFmtId="179" formatCode="0.0%"/>
    <numFmt numFmtId="180" formatCode="0.0_);\(0.0\)"/>
    <numFmt numFmtId="181" formatCode="&quot;Yes&quot;;&quot;Yes&quot;;&quot;No&quot;"/>
    <numFmt numFmtId="182" formatCode="&quot;True&quot;;&quot;True&quot;;&quot;False&quot;"/>
    <numFmt numFmtId="183" formatCode="&quot;On&quot;;&quot;On&quot;;&quot;Off&quot;"/>
    <numFmt numFmtId="184" formatCode="[$€-2]\ #,##0.00_);[Red]\([$€-2]\ #,##0.00\)"/>
  </numFmts>
  <fonts count="58">
    <font>
      <sz val="12"/>
      <name val="Arial"/>
      <family val="0"/>
    </font>
    <font>
      <sz val="10"/>
      <name val="Arial"/>
      <family val="0"/>
    </font>
    <font>
      <b/>
      <sz val="12"/>
      <name val="Arial"/>
      <family val="2"/>
    </font>
    <font>
      <sz val="10"/>
      <color indexed="12"/>
      <name val="Courier"/>
      <family val="3"/>
    </font>
    <font>
      <b/>
      <sz val="12"/>
      <color indexed="12"/>
      <name val="Arial"/>
      <family val="2"/>
    </font>
    <font>
      <sz val="12"/>
      <color indexed="12"/>
      <name val="Arial"/>
      <family val="2"/>
    </font>
    <font>
      <b/>
      <sz val="12"/>
      <color indexed="8"/>
      <name val="Arial"/>
      <family val="2"/>
    </font>
    <font>
      <b/>
      <sz val="18"/>
      <color indexed="17"/>
      <name val="Arial"/>
      <family val="2"/>
    </font>
    <font>
      <sz val="12"/>
      <color indexed="12"/>
      <name val="Courier"/>
      <family val="3"/>
    </font>
    <font>
      <b/>
      <sz val="10"/>
      <name val="Arial"/>
      <family val="2"/>
    </font>
    <font>
      <sz val="12"/>
      <color indexed="39"/>
      <name val="Arial"/>
      <family val="2"/>
    </font>
    <font>
      <sz val="12"/>
      <color indexed="17"/>
      <name val="Arial"/>
      <family val="2"/>
    </font>
    <font>
      <sz val="12"/>
      <name val="Courier"/>
      <family val="3"/>
    </font>
    <font>
      <b/>
      <sz val="20"/>
      <color indexed="17"/>
      <name val="Arial"/>
      <family val="2"/>
    </font>
    <font>
      <sz val="18"/>
      <name val="Arial"/>
      <family val="2"/>
    </font>
    <font>
      <sz val="16"/>
      <color indexed="8"/>
      <name val="Calibri"/>
      <family val="2"/>
    </font>
    <font>
      <b/>
      <sz val="18"/>
      <name val="Arial"/>
      <family val="2"/>
    </font>
    <font>
      <b/>
      <sz val="20"/>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hair"/>
      <right style="hair"/>
      <top style="hair"/>
      <bottom style="hair"/>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theme="1"/>
      </bottom>
    </border>
    <border>
      <left>
        <color indexed="63"/>
      </left>
      <right>
        <color indexed="63"/>
      </right>
      <top style="thin">
        <color theme="1"/>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0">
    <xf numFmtId="0" fontId="0" fillId="0" borderId="0" xfId="0" applyAlignment="1">
      <alignment/>
    </xf>
    <xf numFmtId="0" fontId="2" fillId="0" borderId="0" xfId="0" applyFont="1" applyAlignment="1">
      <alignment/>
    </xf>
    <xf numFmtId="0" fontId="4" fillId="0" borderId="0" xfId="0" applyFont="1" applyAlignment="1" applyProtection="1">
      <alignment/>
      <protection locked="0"/>
    </xf>
    <xf numFmtId="0" fontId="5" fillId="33" borderId="10" xfId="0" applyFont="1" applyFill="1" applyBorder="1" applyAlignment="1" applyProtection="1">
      <alignment/>
      <protection locked="0"/>
    </xf>
    <xf numFmtId="164" fontId="3" fillId="0" borderId="10" xfId="0" applyNumberFormat="1" applyFont="1" applyBorder="1" applyAlignment="1" applyProtection="1">
      <alignment/>
      <protection locked="0"/>
    </xf>
    <xf numFmtId="164" fontId="0" fillId="0" borderId="0" xfId="0" applyNumberFormat="1" applyAlignment="1" applyProtection="1">
      <alignment/>
      <protection/>
    </xf>
    <xf numFmtId="7" fontId="0" fillId="0" borderId="0" xfId="0" applyNumberFormat="1" applyAlignment="1" applyProtection="1">
      <alignment/>
      <protection/>
    </xf>
    <xf numFmtId="5" fontId="0" fillId="0" borderId="0" xfId="0" applyNumberFormat="1" applyAlignment="1" applyProtection="1">
      <alignment/>
      <protection/>
    </xf>
    <xf numFmtId="37" fontId="3" fillId="0" borderId="10" xfId="0" applyNumberFormat="1" applyFont="1" applyBorder="1" applyAlignment="1" applyProtection="1">
      <alignment/>
      <protection locked="0"/>
    </xf>
    <xf numFmtId="7" fontId="3" fillId="0" borderId="10" xfId="0" applyNumberFormat="1" applyFont="1" applyBorder="1" applyAlignment="1" applyProtection="1">
      <alignment/>
      <protection locked="0"/>
    </xf>
    <xf numFmtId="164" fontId="2" fillId="0" borderId="10" xfId="0" applyNumberFormat="1" applyFont="1" applyBorder="1" applyAlignment="1" applyProtection="1">
      <alignment/>
      <protection/>
    </xf>
    <xf numFmtId="37" fontId="2" fillId="0" borderId="10" xfId="0" applyNumberFormat="1" applyFont="1" applyBorder="1" applyAlignment="1" applyProtection="1">
      <alignment/>
      <protection/>
    </xf>
    <xf numFmtId="7" fontId="2" fillId="0" borderId="10" xfId="0" applyNumberFormat="1" applyFont="1" applyBorder="1" applyAlignment="1" applyProtection="1">
      <alignment/>
      <protection/>
    </xf>
    <xf numFmtId="164" fontId="2" fillId="0" borderId="0" xfId="0" applyNumberFormat="1" applyFont="1" applyAlignment="1" applyProtection="1">
      <alignment/>
      <protection/>
    </xf>
    <xf numFmtId="7" fontId="2" fillId="0" borderId="0" xfId="0" applyNumberFormat="1" applyFont="1" applyAlignment="1" applyProtection="1">
      <alignment/>
      <protection/>
    </xf>
    <xf numFmtId="5" fontId="2" fillId="0" borderId="0" xfId="0" applyNumberFormat="1" applyFont="1" applyAlignment="1" applyProtection="1">
      <alignment/>
      <protection/>
    </xf>
    <xf numFmtId="37" fontId="2" fillId="0" borderId="0" xfId="0" applyNumberFormat="1" applyFont="1" applyAlignment="1" applyProtection="1">
      <alignment/>
      <protection/>
    </xf>
    <xf numFmtId="0" fontId="0" fillId="0" borderId="0" xfId="0" applyAlignment="1">
      <alignment horizontal="center"/>
    </xf>
    <xf numFmtId="0" fontId="0" fillId="0" borderId="0" xfId="0" applyAlignment="1">
      <alignment horizontal="fill"/>
    </xf>
    <xf numFmtId="0" fontId="0" fillId="0" borderId="0" xfId="0" applyAlignment="1">
      <alignment horizontal="right"/>
    </xf>
    <xf numFmtId="0" fontId="2" fillId="0" borderId="0" xfId="0" applyFont="1" applyAlignment="1">
      <alignment horizontal="right"/>
    </xf>
    <xf numFmtId="0" fontId="0" fillId="0" borderId="0" xfId="0" applyFont="1" applyAlignment="1">
      <alignment horizontal="center"/>
    </xf>
    <xf numFmtId="0" fontId="0" fillId="0" borderId="0" xfId="0" applyFont="1" applyAlignment="1">
      <alignment/>
    </xf>
    <xf numFmtId="7" fontId="0" fillId="0" borderId="0" xfId="0" applyNumberFormat="1" applyFont="1" applyAlignment="1" applyProtection="1">
      <alignment/>
      <protection/>
    </xf>
    <xf numFmtId="0" fontId="0" fillId="0" borderId="0" xfId="0" applyFont="1" applyAlignment="1">
      <alignment horizontal="fill"/>
    </xf>
    <xf numFmtId="164" fontId="0" fillId="0" borderId="0" xfId="0" applyNumberFormat="1" applyFont="1" applyAlignment="1" applyProtection="1">
      <alignment/>
      <protection/>
    </xf>
    <xf numFmtId="5" fontId="0" fillId="0" borderId="0" xfId="0" applyNumberFormat="1" applyFont="1" applyAlignment="1" applyProtection="1">
      <alignment/>
      <protection/>
    </xf>
    <xf numFmtId="0" fontId="0" fillId="0" borderId="0" xfId="0" applyFont="1" applyAlignment="1">
      <alignment/>
    </xf>
    <xf numFmtId="0" fontId="8" fillId="0" borderId="0" xfId="0" applyFont="1" applyAlignment="1" applyProtection="1">
      <alignment/>
      <protection locked="0"/>
    </xf>
    <xf numFmtId="0" fontId="0" fillId="0" borderId="0" xfId="0" applyFont="1" applyAlignment="1">
      <alignment/>
    </xf>
    <xf numFmtId="164" fontId="5" fillId="0" borderId="10" xfId="0" applyNumberFormat="1" applyFont="1" applyBorder="1" applyAlignment="1" applyProtection="1">
      <alignment/>
      <protection locked="0"/>
    </xf>
    <xf numFmtId="0" fontId="5" fillId="0" borderId="0" xfId="0" applyFont="1" applyAlignment="1" applyProtection="1">
      <alignment/>
      <protection locked="0"/>
    </xf>
    <xf numFmtId="37" fontId="0" fillId="0" borderId="0" xfId="0" applyNumberFormat="1" applyFont="1" applyAlignment="1" applyProtection="1">
      <alignment/>
      <protection/>
    </xf>
    <xf numFmtId="0" fontId="0" fillId="0" borderId="0" xfId="0" applyFont="1" applyAlignment="1">
      <alignment horizontal="fill"/>
    </xf>
    <xf numFmtId="164" fontId="0" fillId="0" borderId="0" xfId="0" applyNumberFormat="1" applyFont="1" applyAlignment="1" applyProtection="1">
      <alignment/>
      <protection/>
    </xf>
    <xf numFmtId="164" fontId="0" fillId="0" borderId="0" xfId="0" applyNumberFormat="1" applyAlignment="1">
      <alignment/>
    </xf>
    <xf numFmtId="173" fontId="0" fillId="0" borderId="0" xfId="0" applyNumberFormat="1" applyAlignment="1">
      <alignment/>
    </xf>
    <xf numFmtId="0" fontId="2" fillId="0" borderId="0" xfId="0" applyFont="1" applyAlignment="1">
      <alignment horizontal="center"/>
    </xf>
    <xf numFmtId="7" fontId="2" fillId="0" borderId="0" xfId="0" applyNumberFormat="1" applyFont="1" applyAlignment="1" applyProtection="1">
      <alignment horizontal="center"/>
      <protection/>
    </xf>
    <xf numFmtId="0" fontId="9" fillId="0" borderId="0" xfId="0" applyFont="1" applyAlignment="1">
      <alignment/>
    </xf>
    <xf numFmtId="6" fontId="0" fillId="0" borderId="0" xfId="0" applyNumberFormat="1" applyFont="1" applyAlignment="1">
      <alignment/>
    </xf>
    <xf numFmtId="8" fontId="0" fillId="0" borderId="0" xfId="0" applyNumberFormat="1" applyFont="1" applyAlignment="1">
      <alignment/>
    </xf>
    <xf numFmtId="174" fontId="0" fillId="0" borderId="0" xfId="0" applyNumberFormat="1" applyFont="1" applyAlignment="1">
      <alignment/>
    </xf>
    <xf numFmtId="172" fontId="0" fillId="0" borderId="0" xfId="0" applyNumberFormat="1" applyFont="1" applyAlignment="1">
      <alignment/>
    </xf>
    <xf numFmtId="0" fontId="1" fillId="0" borderId="0" xfId="0" applyFont="1" applyAlignment="1">
      <alignment/>
    </xf>
    <xf numFmtId="0" fontId="1" fillId="0" borderId="0" xfId="0" applyFont="1" applyAlignment="1">
      <alignment horizontal="center"/>
    </xf>
    <xf numFmtId="174" fontId="1" fillId="0" borderId="0" xfId="0" applyNumberFormat="1" applyFont="1" applyAlignment="1">
      <alignment/>
    </xf>
    <xf numFmtId="174" fontId="9" fillId="0" borderId="0" xfId="0" applyNumberFormat="1" applyFont="1" applyAlignment="1">
      <alignment/>
    </xf>
    <xf numFmtId="38" fontId="0" fillId="0" borderId="0" xfId="0" applyNumberFormat="1" applyFont="1" applyAlignment="1">
      <alignment/>
    </xf>
    <xf numFmtId="0" fontId="0" fillId="0" borderId="0" xfId="0" applyFont="1" applyAlignment="1" applyProtection="1">
      <alignment/>
      <protection/>
    </xf>
    <xf numFmtId="174" fontId="0" fillId="0" borderId="0" xfId="0" applyNumberFormat="1" applyFont="1" applyAlignment="1" applyProtection="1">
      <alignment/>
      <protection/>
    </xf>
    <xf numFmtId="38" fontId="0" fillId="0" borderId="0" xfId="0" applyNumberFormat="1" applyFont="1" applyAlignment="1" applyProtection="1">
      <alignment/>
      <protection/>
    </xf>
    <xf numFmtId="174" fontId="2" fillId="0" borderId="0" xfId="0" applyNumberFormat="1" applyFont="1" applyAlignment="1" applyProtection="1">
      <alignment/>
      <protection/>
    </xf>
    <xf numFmtId="172" fontId="0" fillId="0" borderId="0" xfId="42" applyNumberFormat="1" applyFont="1" applyAlignment="1" applyProtection="1">
      <alignment/>
      <protection/>
    </xf>
    <xf numFmtId="172" fontId="2" fillId="0" borderId="0" xfId="42" applyNumberFormat="1" applyFont="1" applyAlignment="1" applyProtection="1">
      <alignment/>
      <protection/>
    </xf>
    <xf numFmtId="38" fontId="1" fillId="0" borderId="0" xfId="0" applyNumberFormat="1" applyFont="1" applyAlignment="1">
      <alignment/>
    </xf>
    <xf numFmtId="172" fontId="1" fillId="0" borderId="0" xfId="0" applyNumberFormat="1" applyFont="1" applyAlignment="1">
      <alignment/>
    </xf>
    <xf numFmtId="38" fontId="0" fillId="0" borderId="0" xfId="0" applyNumberFormat="1" applyAlignment="1">
      <alignment/>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fill"/>
      <protection/>
    </xf>
    <xf numFmtId="0" fontId="0" fillId="0" borderId="0" xfId="0" applyFont="1" applyAlignment="1" applyProtection="1">
      <alignment horizontal="fill"/>
      <protection/>
    </xf>
    <xf numFmtId="0" fontId="0" fillId="0" borderId="0" xfId="0" applyAlignment="1" applyProtection="1">
      <alignment/>
      <protection/>
    </xf>
    <xf numFmtId="172" fontId="0" fillId="0" borderId="0" xfId="42" applyNumberFormat="1" applyFont="1" applyAlignment="1" applyProtection="1">
      <alignment/>
      <protection/>
    </xf>
    <xf numFmtId="172" fontId="0" fillId="0" borderId="0" xfId="42" applyNumberFormat="1" applyFont="1" applyAlignment="1">
      <alignment/>
    </xf>
    <xf numFmtId="38" fontId="9" fillId="0" borderId="0" xfId="0" applyNumberFormat="1" applyFont="1" applyAlignment="1">
      <alignment/>
    </xf>
    <xf numFmtId="0" fontId="11" fillId="0" borderId="0" xfId="0" applyFont="1" applyAlignment="1">
      <alignment/>
    </xf>
    <xf numFmtId="0" fontId="0" fillId="33" borderId="10" xfId="0" applyFont="1" applyFill="1" applyBorder="1" applyAlignment="1" applyProtection="1">
      <alignment/>
      <protection/>
    </xf>
    <xf numFmtId="0" fontId="12" fillId="0" borderId="0" xfId="0" applyFont="1" applyAlignment="1" applyProtection="1">
      <alignment/>
      <protection/>
    </xf>
    <xf numFmtId="0" fontId="7" fillId="0" borderId="0" xfId="0" applyFont="1" applyAlignment="1">
      <alignment horizontal="center"/>
    </xf>
    <xf numFmtId="0" fontId="0" fillId="33" borderId="10" xfId="0" applyFont="1" applyFill="1" applyBorder="1" applyAlignment="1" applyProtection="1">
      <alignment horizontal="center"/>
      <protection/>
    </xf>
    <xf numFmtId="0" fontId="2" fillId="0" borderId="0" xfId="0" applyFont="1" applyAlignment="1" applyProtection="1">
      <alignment horizontal="right"/>
      <protection/>
    </xf>
    <xf numFmtId="0" fontId="5" fillId="33" borderId="10" xfId="0" applyFont="1" applyFill="1" applyBorder="1" applyAlignment="1" applyProtection="1">
      <alignment horizontal="center"/>
      <protection locked="0"/>
    </xf>
    <xf numFmtId="0" fontId="9" fillId="0" borderId="0" xfId="0" applyFont="1" applyAlignment="1">
      <alignment horizontal="right"/>
    </xf>
    <xf numFmtId="14" fontId="10" fillId="0" borderId="11" xfId="0" applyNumberFormat="1" applyFont="1" applyBorder="1" applyAlignment="1" applyProtection="1">
      <alignment/>
      <protection locked="0"/>
    </xf>
    <xf numFmtId="1" fontId="10" fillId="0" borderId="11" xfId="0" applyNumberFormat="1" applyFont="1" applyBorder="1" applyAlignment="1" applyProtection="1">
      <alignment/>
      <protection locked="0"/>
    </xf>
    <xf numFmtId="0" fontId="9" fillId="0" borderId="12" xfId="0" applyFont="1" applyBorder="1" applyAlignment="1">
      <alignment/>
    </xf>
    <xf numFmtId="0" fontId="0" fillId="0" borderId="13" xfId="0" applyBorder="1" applyAlignment="1">
      <alignment/>
    </xf>
    <xf numFmtId="0" fontId="0" fillId="0" borderId="14" xfId="0"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174" fontId="2" fillId="0" borderId="0" xfId="0" applyNumberFormat="1" applyFont="1" applyAlignment="1">
      <alignment/>
    </xf>
    <xf numFmtId="174" fontId="10" fillId="0" borderId="11" xfId="42" applyNumberFormat="1" applyFont="1" applyBorder="1" applyAlignment="1" applyProtection="1">
      <alignment/>
      <protection locked="0"/>
    </xf>
    <xf numFmtId="0" fontId="9" fillId="0" borderId="18" xfId="0" applyFont="1" applyBorder="1" applyAlignment="1">
      <alignment/>
    </xf>
    <xf numFmtId="0" fontId="9" fillId="0" borderId="0" xfId="0" applyFont="1" applyBorder="1" applyAlignment="1">
      <alignment/>
    </xf>
    <xf numFmtId="0" fontId="9" fillId="0" borderId="19"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37" fontId="0" fillId="0" borderId="0" xfId="0" applyNumberFormat="1" applyFont="1" applyAlignment="1" applyProtection="1">
      <alignment/>
      <protection/>
    </xf>
    <xf numFmtId="37" fontId="2" fillId="0" borderId="0" xfId="0" applyNumberFormat="1" applyFont="1" applyAlignment="1">
      <alignment/>
    </xf>
    <xf numFmtId="37" fontId="10" fillId="0" borderId="11" xfId="0" applyNumberFormat="1" applyFont="1" applyBorder="1" applyAlignment="1" applyProtection="1">
      <alignment/>
      <protection locked="0"/>
    </xf>
    <xf numFmtId="38" fontId="0" fillId="0" borderId="0" xfId="0" applyNumberFormat="1" applyFont="1" applyBorder="1" applyAlignment="1" applyProtection="1">
      <alignment/>
      <protection/>
    </xf>
    <xf numFmtId="0" fontId="0" fillId="0" borderId="0" xfId="0" applyFont="1" applyBorder="1" applyAlignment="1" applyProtection="1">
      <alignment/>
      <protection/>
    </xf>
    <xf numFmtId="174" fontId="0" fillId="0" borderId="0" xfId="0" applyNumberFormat="1" applyFont="1" applyBorder="1" applyAlignment="1" applyProtection="1">
      <alignment/>
      <protection/>
    </xf>
    <xf numFmtId="0" fontId="0" fillId="0" borderId="0" xfId="0" applyFont="1" applyBorder="1" applyAlignment="1" applyProtection="1">
      <alignment/>
      <protection/>
    </xf>
    <xf numFmtId="38" fontId="0" fillId="0" borderId="20" xfId="0" applyNumberFormat="1" applyFont="1" applyBorder="1" applyAlignment="1" applyProtection="1">
      <alignment/>
      <protection/>
    </xf>
    <xf numFmtId="0" fontId="0" fillId="0" borderId="20" xfId="0" applyFont="1" applyBorder="1" applyAlignment="1" applyProtection="1">
      <alignment/>
      <protection/>
    </xf>
    <xf numFmtId="174" fontId="0" fillId="0" borderId="20" xfId="0" applyNumberFormat="1" applyFont="1" applyBorder="1" applyAlignment="1" applyProtection="1">
      <alignment/>
      <protection/>
    </xf>
    <xf numFmtId="0" fontId="0" fillId="0" borderId="20" xfId="0" applyFont="1" applyBorder="1" applyAlignment="1">
      <alignment/>
    </xf>
    <xf numFmtId="172" fontId="0" fillId="0" borderId="20" xfId="42" applyNumberFormat="1" applyFont="1" applyBorder="1" applyAlignment="1" applyProtection="1">
      <alignment/>
      <protection/>
    </xf>
    <xf numFmtId="7" fontId="0" fillId="0" borderId="20" xfId="0" applyNumberFormat="1" applyFont="1" applyBorder="1" applyAlignment="1" applyProtection="1">
      <alignment/>
      <protection/>
    </xf>
    <xf numFmtId="5" fontId="0" fillId="0" borderId="20" xfId="0" applyNumberFormat="1" applyFont="1" applyBorder="1" applyAlignment="1" applyProtection="1">
      <alignment/>
      <protection/>
    </xf>
    <xf numFmtId="174" fontId="2" fillId="0" borderId="0" xfId="0" applyNumberFormat="1" applyFont="1" applyBorder="1" applyAlignment="1" applyProtection="1">
      <alignment/>
      <protection/>
    </xf>
    <xf numFmtId="0" fontId="0" fillId="0" borderId="20" xfId="0" applyFont="1" applyBorder="1" applyAlignment="1">
      <alignment/>
    </xf>
    <xf numFmtId="38" fontId="2" fillId="0" borderId="20" xfId="0" applyNumberFormat="1" applyFont="1" applyBorder="1" applyAlignment="1" applyProtection="1">
      <alignment/>
      <protection/>
    </xf>
    <xf numFmtId="174" fontId="2" fillId="0" borderId="20" xfId="0" applyNumberFormat="1" applyFont="1" applyBorder="1" applyAlignment="1" applyProtection="1">
      <alignment/>
      <protection/>
    </xf>
    <xf numFmtId="172" fontId="2" fillId="0" borderId="20" xfId="42" applyNumberFormat="1" applyFont="1" applyBorder="1" applyAlignment="1" applyProtection="1">
      <alignment/>
      <protection/>
    </xf>
    <xf numFmtId="7" fontId="2" fillId="0" borderId="20" xfId="0" applyNumberFormat="1" applyFont="1" applyBorder="1" applyAlignment="1" applyProtection="1">
      <alignment/>
      <protection/>
    </xf>
    <xf numFmtId="5" fontId="2" fillId="0" borderId="20" xfId="0" applyNumberFormat="1" applyFont="1" applyBorder="1" applyAlignment="1" applyProtection="1">
      <alignment/>
      <protection/>
    </xf>
    <xf numFmtId="164" fontId="2" fillId="0" borderId="20" xfId="0" applyNumberFormat="1" applyFont="1" applyBorder="1" applyAlignment="1" applyProtection="1">
      <alignment/>
      <protection/>
    </xf>
    <xf numFmtId="37" fontId="2" fillId="0" borderId="20" xfId="0" applyNumberFormat="1" applyFont="1" applyBorder="1" applyAlignment="1" applyProtection="1">
      <alignment/>
      <protection/>
    </xf>
    <xf numFmtId="0" fontId="2" fillId="0" borderId="20" xfId="0" applyFont="1" applyBorder="1" applyAlignment="1">
      <alignment/>
    </xf>
    <xf numFmtId="0" fontId="0" fillId="0" borderId="21" xfId="0" applyFont="1" applyBorder="1" applyAlignment="1">
      <alignment/>
    </xf>
    <xf numFmtId="38" fontId="0" fillId="0" borderId="21" xfId="0" applyNumberFormat="1" applyFont="1" applyBorder="1" applyAlignment="1" applyProtection="1">
      <alignment/>
      <protection/>
    </xf>
    <xf numFmtId="0" fontId="0" fillId="0" borderId="21" xfId="0" applyFont="1" applyBorder="1" applyAlignment="1" applyProtection="1">
      <alignment/>
      <protection/>
    </xf>
    <xf numFmtId="174" fontId="0" fillId="0" borderId="21" xfId="0" applyNumberFormat="1" applyFont="1" applyBorder="1" applyAlignment="1" applyProtection="1">
      <alignment/>
      <protection/>
    </xf>
    <xf numFmtId="172" fontId="0" fillId="0" borderId="21" xfId="42" applyNumberFormat="1" applyFont="1" applyBorder="1" applyAlignment="1" applyProtection="1">
      <alignment/>
      <protection/>
    </xf>
    <xf numFmtId="0" fontId="0" fillId="0" borderId="21" xfId="0" applyFont="1" applyBorder="1" applyAlignment="1">
      <alignment/>
    </xf>
    <xf numFmtId="0" fontId="0" fillId="0" borderId="20" xfId="0" applyFont="1" applyBorder="1" applyAlignment="1" applyProtection="1">
      <alignment/>
      <protection/>
    </xf>
    <xf numFmtId="37" fontId="2" fillId="0" borderId="0" xfId="0" applyNumberFormat="1" applyFont="1" applyBorder="1" applyAlignment="1" applyProtection="1">
      <alignment/>
      <protection/>
    </xf>
    <xf numFmtId="7" fontId="2" fillId="0" borderId="0" xfId="0" applyNumberFormat="1" applyFont="1" applyBorder="1" applyAlignment="1" applyProtection="1">
      <alignment/>
      <protection/>
    </xf>
    <xf numFmtId="5" fontId="2" fillId="0" borderId="0" xfId="0" applyNumberFormat="1" applyFont="1" applyBorder="1" applyAlignment="1" applyProtection="1">
      <alignment/>
      <protection/>
    </xf>
    <xf numFmtId="0" fontId="2" fillId="0" borderId="0" xfId="0" applyFont="1" applyAlignment="1" applyProtection="1">
      <alignment horizontal="center"/>
      <protection/>
    </xf>
    <xf numFmtId="164" fontId="2" fillId="0" borderId="0" xfId="0" applyNumberFormat="1" applyFont="1" applyAlignment="1" applyProtection="1">
      <alignment horizontal="center"/>
      <protection/>
    </xf>
    <xf numFmtId="37" fontId="0" fillId="0" borderId="0" xfId="0" applyNumberFormat="1" applyFont="1" applyBorder="1" applyAlignment="1" applyProtection="1">
      <alignment/>
      <protection/>
    </xf>
    <xf numFmtId="37" fontId="0" fillId="0" borderId="0" xfId="42" applyNumberFormat="1" applyFont="1" applyBorder="1" applyAlignment="1" applyProtection="1">
      <alignment/>
      <protection/>
    </xf>
    <xf numFmtId="172" fontId="0" fillId="33" borderId="0" xfId="42" applyNumberFormat="1" applyFont="1" applyFill="1" applyBorder="1" applyAlignment="1" applyProtection="1">
      <alignment/>
      <protection/>
    </xf>
    <xf numFmtId="172" fontId="0" fillId="0" borderId="0" xfId="42" applyNumberFormat="1" applyFont="1" applyBorder="1" applyAlignment="1" applyProtection="1">
      <alignment/>
      <protection/>
    </xf>
    <xf numFmtId="6" fontId="0" fillId="0" borderId="0" xfId="0" applyNumberFormat="1" applyFont="1" applyBorder="1" applyAlignment="1" applyProtection="1">
      <alignment/>
      <protection/>
    </xf>
    <xf numFmtId="172" fontId="2" fillId="33" borderId="0" xfId="42" applyNumberFormat="1" applyFont="1" applyFill="1" applyBorder="1" applyAlignment="1" applyProtection="1">
      <alignment/>
      <protection/>
    </xf>
    <xf numFmtId="37" fontId="2" fillId="33" borderId="0" xfId="0" applyNumberFormat="1" applyFont="1" applyFill="1" applyBorder="1" applyAlignment="1" applyProtection="1">
      <alignment/>
      <protection/>
    </xf>
    <xf numFmtId="5" fontId="6" fillId="33" borderId="0" xfId="0" applyNumberFormat="1" applyFont="1" applyFill="1" applyBorder="1" applyAlignment="1" applyProtection="1">
      <alignment/>
      <protection/>
    </xf>
    <xf numFmtId="37" fontId="0" fillId="0" borderId="20" xfId="0" applyNumberFormat="1" applyFont="1" applyBorder="1" applyAlignment="1" applyProtection="1">
      <alignment/>
      <protection/>
    </xf>
    <xf numFmtId="37" fontId="0" fillId="0" borderId="20" xfId="42" applyNumberFormat="1" applyFont="1" applyBorder="1" applyAlignment="1" applyProtection="1">
      <alignment/>
      <protection/>
    </xf>
    <xf numFmtId="172" fontId="0" fillId="33" borderId="20" xfId="42" applyNumberFormat="1" applyFont="1" applyFill="1" applyBorder="1" applyAlignment="1" applyProtection="1">
      <alignment/>
      <protection/>
    </xf>
    <xf numFmtId="164" fontId="0" fillId="0" borderId="20" xfId="0" applyNumberFormat="1" applyFont="1" applyBorder="1" applyAlignment="1" applyProtection="1">
      <alignment/>
      <protection/>
    </xf>
    <xf numFmtId="164" fontId="0" fillId="0" borderId="20" xfId="0" applyNumberFormat="1" applyFont="1" applyBorder="1" applyAlignment="1" applyProtection="1">
      <alignment/>
      <protection/>
    </xf>
    <xf numFmtId="180" fontId="2" fillId="0" borderId="0" xfId="0" applyNumberFormat="1" applyFont="1" applyAlignment="1" applyProtection="1">
      <alignment/>
      <protection/>
    </xf>
    <xf numFmtId="37" fontId="0" fillId="0" borderId="0" xfId="42" applyNumberFormat="1" applyFont="1" applyAlignment="1">
      <alignment/>
    </xf>
    <xf numFmtId="37" fontId="0" fillId="0" borderId="0" xfId="42" applyNumberFormat="1" applyFont="1" applyAlignment="1" applyProtection="1">
      <alignment/>
      <protection/>
    </xf>
    <xf numFmtId="5" fontId="0" fillId="0" borderId="0" xfId="0" applyNumberFormat="1" applyAlignment="1">
      <alignment/>
    </xf>
    <xf numFmtId="172" fontId="2" fillId="0" borderId="0" xfId="42" applyNumberFormat="1" applyFont="1" applyAlignment="1">
      <alignment horizontal="center"/>
    </xf>
    <xf numFmtId="37" fontId="0" fillId="0" borderId="0" xfId="42" applyNumberFormat="1" applyFont="1" applyAlignment="1">
      <alignment horizontal="right"/>
    </xf>
    <xf numFmtId="172" fontId="0" fillId="0" borderId="0" xfId="42" applyNumberFormat="1" applyFont="1" applyAlignment="1">
      <alignment horizontal="right"/>
    </xf>
    <xf numFmtId="37" fontId="2" fillId="0" borderId="0" xfId="42" applyNumberFormat="1" applyFont="1" applyAlignment="1" applyProtection="1">
      <alignment/>
      <protection/>
    </xf>
    <xf numFmtId="37" fontId="0" fillId="0" borderId="20" xfId="42" applyNumberFormat="1" applyFont="1" applyBorder="1" applyAlignment="1">
      <alignment/>
    </xf>
    <xf numFmtId="5" fontId="0" fillId="0" borderId="20" xfId="0" applyNumberFormat="1" applyBorder="1" applyAlignment="1" applyProtection="1">
      <alignment/>
      <protection/>
    </xf>
    <xf numFmtId="37" fontId="0" fillId="0" borderId="20" xfId="42" applyNumberFormat="1" applyFont="1" applyBorder="1" applyAlignment="1">
      <alignment horizontal="right"/>
    </xf>
    <xf numFmtId="7" fontId="0" fillId="0" borderId="20" xfId="0" applyNumberFormat="1" applyBorder="1" applyAlignment="1" applyProtection="1">
      <alignment/>
      <protection/>
    </xf>
    <xf numFmtId="173" fontId="0" fillId="0" borderId="20" xfId="0" applyNumberFormat="1" applyBorder="1" applyAlignment="1">
      <alignment/>
    </xf>
    <xf numFmtId="0" fontId="2" fillId="0" borderId="20" xfId="0" applyFont="1" applyBorder="1" applyAlignment="1">
      <alignment horizontal="right"/>
    </xf>
    <xf numFmtId="0" fontId="0" fillId="0" borderId="20" xfId="0" applyBorder="1" applyAlignment="1">
      <alignment/>
    </xf>
    <xf numFmtId="37" fontId="2" fillId="0" borderId="20" xfId="42" applyNumberFormat="1" applyFont="1" applyBorder="1" applyAlignment="1">
      <alignment/>
    </xf>
    <xf numFmtId="37" fontId="2" fillId="0" borderId="20" xfId="42" applyNumberFormat="1" applyFont="1" applyBorder="1" applyAlignment="1" applyProtection="1">
      <alignment/>
      <protection/>
    </xf>
    <xf numFmtId="37" fontId="2" fillId="0" borderId="20" xfId="42" applyNumberFormat="1" applyFont="1" applyBorder="1" applyAlignment="1">
      <alignment horizontal="right"/>
    </xf>
    <xf numFmtId="173" fontId="0" fillId="0" borderId="20" xfId="0" applyNumberFormat="1" applyBorder="1" applyAlignment="1" applyProtection="1">
      <alignment/>
      <protection/>
    </xf>
    <xf numFmtId="172" fontId="0" fillId="0" borderId="20" xfId="42" applyNumberFormat="1" applyFont="1" applyBorder="1" applyAlignment="1">
      <alignment/>
    </xf>
    <xf numFmtId="0" fontId="0" fillId="0" borderId="0" xfId="0" applyBorder="1" applyAlignment="1">
      <alignment/>
    </xf>
    <xf numFmtId="7" fontId="0" fillId="0" borderId="0" xfId="0" applyNumberFormat="1" applyBorder="1" applyAlignment="1" applyProtection="1">
      <alignment/>
      <protection/>
    </xf>
    <xf numFmtId="37" fontId="2" fillId="0" borderId="0" xfId="42" applyNumberFormat="1" applyFont="1" applyBorder="1" applyAlignment="1" applyProtection="1">
      <alignment/>
      <protection/>
    </xf>
    <xf numFmtId="37" fontId="0" fillId="0" borderId="0" xfId="42" applyNumberFormat="1" applyFont="1" applyBorder="1" applyAlignment="1">
      <alignment/>
    </xf>
    <xf numFmtId="37" fontId="0" fillId="0" borderId="0" xfId="42" applyNumberFormat="1" applyFont="1" applyBorder="1" applyAlignment="1" applyProtection="1">
      <alignment/>
      <protection/>
    </xf>
    <xf numFmtId="37" fontId="2" fillId="0" borderId="0" xfId="42" applyNumberFormat="1" applyFont="1" applyBorder="1" applyAlignment="1">
      <alignment/>
    </xf>
    <xf numFmtId="37" fontId="0" fillId="0" borderId="20" xfId="42" applyNumberFormat="1" applyFont="1" applyBorder="1" applyAlignment="1" applyProtection="1">
      <alignment/>
      <protection/>
    </xf>
    <xf numFmtId="0" fontId="1" fillId="0" borderId="12" xfId="0" applyFont="1" applyFill="1" applyBorder="1" applyAlignment="1">
      <alignment horizontal="center" wrapText="1"/>
    </xf>
    <xf numFmtId="0" fontId="0" fillId="0" borderId="13" xfId="0"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16" fillId="0" borderId="0" xfId="0" applyFont="1" applyAlignment="1">
      <alignment horizontal="center"/>
    </xf>
    <xf numFmtId="0" fontId="2" fillId="0" borderId="0" xfId="0" applyFont="1" applyAlignment="1">
      <alignment horizontal="center"/>
    </xf>
    <xf numFmtId="0" fontId="17" fillId="0" borderId="0" xfId="0" applyFont="1" applyAlignment="1">
      <alignment horizontal="center"/>
    </xf>
    <xf numFmtId="0" fontId="2" fillId="0" borderId="0" xfId="0" applyFont="1" applyAlignment="1">
      <alignment/>
    </xf>
    <xf numFmtId="0" fontId="0" fillId="0" borderId="0" xfId="0" applyAlignment="1">
      <alignment/>
    </xf>
    <xf numFmtId="0" fontId="1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22.jpeg" /><Relationship Id="rId3" Type="http://schemas.openxmlformats.org/officeDocument/2006/relationships/image" Target="../media/image23.jpeg" /><Relationship Id="rId4" Type="http://schemas.openxmlformats.org/officeDocument/2006/relationships/image" Target="../media/image2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22.jpeg" /><Relationship Id="rId3" Type="http://schemas.openxmlformats.org/officeDocument/2006/relationships/image" Target="../media/image23.jpeg" /><Relationship Id="rId4" Type="http://schemas.openxmlformats.org/officeDocument/2006/relationships/image" Target="../media/image24.jpeg" /><Relationship Id="rId5" Type="http://schemas.openxmlformats.org/officeDocument/2006/relationships/image" Target="../media/image15.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emf" /><Relationship Id="rId3" Type="http://schemas.openxmlformats.org/officeDocument/2006/relationships/image" Target="../media/image19.emf" /><Relationship Id="rId4"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11.emf" /><Relationship Id="rId4"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16.emf" /><Relationship Id="rId3" Type="http://schemas.openxmlformats.org/officeDocument/2006/relationships/image" Target="../media/image6.emf" /><Relationship Id="rId4"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4.emf" /><Relationship Id="rId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3</xdr:row>
      <xdr:rowOff>819150</xdr:rowOff>
    </xdr:from>
    <xdr:to>
      <xdr:col>8</xdr:col>
      <xdr:colOff>161925</xdr:colOff>
      <xdr:row>3</xdr:row>
      <xdr:rowOff>819150</xdr:rowOff>
    </xdr:to>
    <xdr:pic>
      <xdr:nvPicPr>
        <xdr:cNvPr id="1" name="Picture 5" descr="Extensionlogo5.jpg"/>
        <xdr:cNvPicPr preferRelativeResize="1">
          <a:picLocks noChangeAspect="1"/>
        </xdr:cNvPicPr>
      </xdr:nvPicPr>
      <xdr:blipFill>
        <a:blip r:embed="rId1"/>
        <a:stretch>
          <a:fillRect/>
        </a:stretch>
      </xdr:blipFill>
      <xdr:spPr>
        <a:xfrm>
          <a:off x="6753225" y="2124075"/>
          <a:ext cx="800100" cy="0"/>
        </a:xfrm>
        <a:prstGeom prst="rect">
          <a:avLst/>
        </a:prstGeom>
        <a:noFill/>
        <a:ln w="9525" cmpd="sng">
          <a:noFill/>
        </a:ln>
      </xdr:spPr>
    </xdr:pic>
    <xdr:clientData/>
  </xdr:twoCellAnchor>
  <xdr:twoCellAnchor editAs="oneCell">
    <xdr:from>
      <xdr:col>0</xdr:col>
      <xdr:colOff>47625</xdr:colOff>
      <xdr:row>3</xdr:row>
      <xdr:rowOff>809625</xdr:rowOff>
    </xdr:from>
    <xdr:to>
      <xdr:col>0</xdr:col>
      <xdr:colOff>609600</xdr:colOff>
      <xdr:row>3</xdr:row>
      <xdr:rowOff>809625</xdr:rowOff>
    </xdr:to>
    <xdr:pic>
      <xdr:nvPicPr>
        <xdr:cNvPr id="2" name="Picture 6" descr="Research+logo7.jpg"/>
        <xdr:cNvPicPr preferRelativeResize="1">
          <a:picLocks noChangeAspect="1"/>
        </xdr:cNvPicPr>
      </xdr:nvPicPr>
      <xdr:blipFill>
        <a:blip r:embed="rId2"/>
        <a:stretch>
          <a:fillRect/>
        </a:stretch>
      </xdr:blipFill>
      <xdr:spPr>
        <a:xfrm>
          <a:off x="47625" y="2114550"/>
          <a:ext cx="561975" cy="0"/>
        </a:xfrm>
        <a:prstGeom prst="rect">
          <a:avLst/>
        </a:prstGeom>
        <a:noFill/>
        <a:ln w="9525" cmpd="sng">
          <a:noFill/>
        </a:ln>
      </xdr:spPr>
    </xdr:pic>
    <xdr:clientData/>
  </xdr:twoCellAnchor>
  <xdr:twoCellAnchor editAs="oneCell">
    <xdr:from>
      <xdr:col>6</xdr:col>
      <xdr:colOff>752475</xdr:colOff>
      <xdr:row>2</xdr:row>
      <xdr:rowOff>114300</xdr:rowOff>
    </xdr:from>
    <xdr:to>
      <xdr:col>7</xdr:col>
      <xdr:colOff>838200</xdr:colOff>
      <xdr:row>3</xdr:row>
      <xdr:rowOff>38100</xdr:rowOff>
    </xdr:to>
    <xdr:pic>
      <xdr:nvPicPr>
        <xdr:cNvPr id="3" name="Picture 8" descr="Extensionlogo5.jpg"/>
        <xdr:cNvPicPr preferRelativeResize="1">
          <a:picLocks noChangeAspect="0"/>
        </xdr:cNvPicPr>
      </xdr:nvPicPr>
      <xdr:blipFill>
        <a:blip r:embed="rId3"/>
        <a:stretch>
          <a:fillRect/>
        </a:stretch>
      </xdr:blipFill>
      <xdr:spPr>
        <a:xfrm>
          <a:off x="6296025" y="495300"/>
          <a:ext cx="1009650" cy="847725"/>
        </a:xfrm>
        <a:prstGeom prst="rect">
          <a:avLst/>
        </a:prstGeom>
        <a:noFill/>
        <a:ln w="9525" cmpd="sng">
          <a:noFill/>
        </a:ln>
      </xdr:spPr>
    </xdr:pic>
    <xdr:clientData/>
  </xdr:twoCellAnchor>
  <xdr:twoCellAnchor editAs="oneCell">
    <xdr:from>
      <xdr:col>0</xdr:col>
      <xdr:colOff>209550</xdr:colOff>
      <xdr:row>2</xdr:row>
      <xdr:rowOff>219075</xdr:rowOff>
    </xdr:from>
    <xdr:to>
      <xdr:col>2</xdr:col>
      <xdr:colOff>504825</xdr:colOff>
      <xdr:row>2</xdr:row>
      <xdr:rowOff>781050</xdr:rowOff>
    </xdr:to>
    <xdr:pic>
      <xdr:nvPicPr>
        <xdr:cNvPr id="4" name="Picture 4" descr="AgriLife EXTENSION logo (2-color).jpg"/>
        <xdr:cNvPicPr preferRelativeResize="1">
          <a:picLocks noChangeAspect="0"/>
        </xdr:cNvPicPr>
      </xdr:nvPicPr>
      <xdr:blipFill>
        <a:blip r:embed="rId4"/>
        <a:stretch>
          <a:fillRect/>
        </a:stretch>
      </xdr:blipFill>
      <xdr:spPr>
        <a:xfrm>
          <a:off x="209550" y="600075"/>
          <a:ext cx="21431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285750</xdr:colOff>
      <xdr:row>2</xdr:row>
      <xdr:rowOff>819150</xdr:rowOff>
    </xdr:from>
    <xdr:to>
      <xdr:col>9</xdr:col>
      <xdr:colOff>161925</xdr:colOff>
      <xdr:row>2</xdr:row>
      <xdr:rowOff>819150</xdr:rowOff>
    </xdr:to>
    <xdr:pic>
      <xdr:nvPicPr>
        <xdr:cNvPr id="1" name="Picture 5" descr="Extensionlogo5.jpg"/>
        <xdr:cNvPicPr preferRelativeResize="1">
          <a:picLocks noChangeAspect="1"/>
        </xdr:cNvPicPr>
      </xdr:nvPicPr>
      <xdr:blipFill>
        <a:blip r:embed="rId1"/>
        <a:stretch>
          <a:fillRect/>
        </a:stretch>
      </xdr:blipFill>
      <xdr:spPr>
        <a:xfrm>
          <a:off x="6591300" y="1933575"/>
          <a:ext cx="933450" cy="0"/>
        </a:xfrm>
        <a:prstGeom prst="rect">
          <a:avLst/>
        </a:prstGeom>
        <a:noFill/>
        <a:ln w="9525" cmpd="sng">
          <a:noFill/>
        </a:ln>
      </xdr:spPr>
    </xdr:pic>
    <xdr:clientData/>
  </xdr:twoCellAnchor>
  <xdr:twoCellAnchor editAs="oneCell">
    <xdr:from>
      <xdr:col>1</xdr:col>
      <xdr:colOff>47625</xdr:colOff>
      <xdr:row>2</xdr:row>
      <xdr:rowOff>809625</xdr:rowOff>
    </xdr:from>
    <xdr:to>
      <xdr:col>1</xdr:col>
      <xdr:colOff>609600</xdr:colOff>
      <xdr:row>2</xdr:row>
      <xdr:rowOff>809625</xdr:rowOff>
    </xdr:to>
    <xdr:pic>
      <xdr:nvPicPr>
        <xdr:cNvPr id="2" name="Picture 6" descr="Research+logo7.jpg"/>
        <xdr:cNvPicPr preferRelativeResize="1">
          <a:picLocks noChangeAspect="1"/>
        </xdr:cNvPicPr>
      </xdr:nvPicPr>
      <xdr:blipFill>
        <a:blip r:embed="rId2"/>
        <a:stretch>
          <a:fillRect/>
        </a:stretch>
      </xdr:blipFill>
      <xdr:spPr>
        <a:xfrm>
          <a:off x="342900" y="1924050"/>
          <a:ext cx="561975" cy="0"/>
        </a:xfrm>
        <a:prstGeom prst="rect">
          <a:avLst/>
        </a:prstGeom>
        <a:noFill/>
        <a:ln w="9525" cmpd="sng">
          <a:noFill/>
        </a:ln>
      </xdr:spPr>
    </xdr:pic>
    <xdr:clientData/>
  </xdr:twoCellAnchor>
  <xdr:twoCellAnchor editAs="oneCell">
    <xdr:from>
      <xdr:col>7</xdr:col>
      <xdr:colOff>742950</xdr:colOff>
      <xdr:row>1</xdr:row>
      <xdr:rowOff>114300</xdr:rowOff>
    </xdr:from>
    <xdr:to>
      <xdr:col>8</xdr:col>
      <xdr:colOff>838200</xdr:colOff>
      <xdr:row>2</xdr:row>
      <xdr:rowOff>38100</xdr:rowOff>
    </xdr:to>
    <xdr:pic>
      <xdr:nvPicPr>
        <xdr:cNvPr id="3" name="Picture 8" descr="Extensionlogo5.jpg"/>
        <xdr:cNvPicPr preferRelativeResize="1">
          <a:picLocks noChangeAspect="0"/>
        </xdr:cNvPicPr>
      </xdr:nvPicPr>
      <xdr:blipFill>
        <a:blip r:embed="rId3"/>
        <a:stretch>
          <a:fillRect/>
        </a:stretch>
      </xdr:blipFill>
      <xdr:spPr>
        <a:xfrm>
          <a:off x="6305550" y="304800"/>
          <a:ext cx="838200" cy="847725"/>
        </a:xfrm>
        <a:prstGeom prst="rect">
          <a:avLst/>
        </a:prstGeom>
        <a:noFill/>
        <a:ln w="9525" cmpd="sng">
          <a:noFill/>
        </a:ln>
      </xdr:spPr>
    </xdr:pic>
    <xdr:clientData/>
  </xdr:twoCellAnchor>
  <xdr:twoCellAnchor editAs="oneCell">
    <xdr:from>
      <xdr:col>1</xdr:col>
      <xdr:colOff>209550</xdr:colOff>
      <xdr:row>1</xdr:row>
      <xdr:rowOff>219075</xdr:rowOff>
    </xdr:from>
    <xdr:to>
      <xdr:col>3</xdr:col>
      <xdr:colOff>314325</xdr:colOff>
      <xdr:row>1</xdr:row>
      <xdr:rowOff>781050</xdr:rowOff>
    </xdr:to>
    <xdr:pic>
      <xdr:nvPicPr>
        <xdr:cNvPr id="4" name="Picture 4" descr="AgriLife EXTENSION logo (2-color).jpg"/>
        <xdr:cNvPicPr preferRelativeResize="1">
          <a:picLocks noChangeAspect="0"/>
        </xdr:cNvPicPr>
      </xdr:nvPicPr>
      <xdr:blipFill>
        <a:blip r:embed="rId4"/>
        <a:stretch>
          <a:fillRect/>
        </a:stretch>
      </xdr:blipFill>
      <xdr:spPr>
        <a:xfrm>
          <a:off x="504825" y="409575"/>
          <a:ext cx="2000250" cy="561975"/>
        </a:xfrm>
        <a:prstGeom prst="rect">
          <a:avLst/>
        </a:prstGeom>
        <a:noFill/>
        <a:ln w="9525" cmpd="sng">
          <a:noFill/>
        </a:ln>
      </xdr:spPr>
    </xdr:pic>
    <xdr:clientData/>
  </xdr:twoCellAnchor>
  <xdr:twoCellAnchor>
    <xdr:from>
      <xdr:col>1</xdr:col>
      <xdr:colOff>0</xdr:colOff>
      <xdr:row>60</xdr:row>
      <xdr:rowOff>0</xdr:rowOff>
    </xdr:from>
    <xdr:to>
      <xdr:col>8</xdr:col>
      <xdr:colOff>942975</xdr:colOff>
      <xdr:row>63</xdr:row>
      <xdr:rowOff>171450</xdr:rowOff>
    </xdr:to>
    <xdr:sp>
      <xdr:nvSpPr>
        <xdr:cNvPr id="5" name="TextBox 5"/>
        <xdr:cNvSpPr txBox="1">
          <a:spLocks noChangeArrowheads="1"/>
        </xdr:cNvSpPr>
      </xdr:nvSpPr>
      <xdr:spPr>
        <a:xfrm>
          <a:off x="295275" y="11144250"/>
          <a:ext cx="6953250" cy="742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Disclaimer: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34</xdr:col>
      <xdr:colOff>19050</xdr:colOff>
      <xdr:row>2</xdr:row>
      <xdr:rowOff>171450</xdr:rowOff>
    </xdr:from>
    <xdr:to>
      <xdr:col>36</xdr:col>
      <xdr:colOff>361950</xdr:colOff>
      <xdr:row>2</xdr:row>
      <xdr:rowOff>771525</xdr:rowOff>
    </xdr:to>
    <xdr:pic>
      <xdr:nvPicPr>
        <xdr:cNvPr id="6" name="cmdRaised"/>
        <xdr:cNvPicPr preferRelativeResize="1">
          <a:picLocks noChangeAspect="1"/>
        </xdr:cNvPicPr>
      </xdr:nvPicPr>
      <xdr:blipFill>
        <a:blip r:embed="rId5"/>
        <a:stretch>
          <a:fillRect/>
        </a:stretch>
      </xdr:blipFill>
      <xdr:spPr>
        <a:xfrm>
          <a:off x="9991725" y="1285875"/>
          <a:ext cx="1866900" cy="600075"/>
        </a:xfrm>
        <a:prstGeom prst="rect">
          <a:avLst/>
        </a:prstGeom>
        <a:noFill/>
        <a:ln w="9525" cmpd="sng">
          <a:noFill/>
        </a:ln>
      </xdr:spPr>
    </xdr:pic>
    <xdr:clientData fPrintsWithSheet="0"/>
  </xdr:twoCellAnchor>
  <xdr:twoCellAnchor editAs="oneCell">
    <xdr:from>
      <xdr:col>34</xdr:col>
      <xdr:colOff>19050</xdr:colOff>
      <xdr:row>4</xdr:row>
      <xdr:rowOff>0</xdr:rowOff>
    </xdr:from>
    <xdr:to>
      <xdr:col>36</xdr:col>
      <xdr:colOff>361950</xdr:colOff>
      <xdr:row>6</xdr:row>
      <xdr:rowOff>114300</xdr:rowOff>
    </xdr:to>
    <xdr:pic>
      <xdr:nvPicPr>
        <xdr:cNvPr id="7" name="cmdPurchased"/>
        <xdr:cNvPicPr preferRelativeResize="1">
          <a:picLocks noChangeAspect="1"/>
        </xdr:cNvPicPr>
      </xdr:nvPicPr>
      <xdr:blipFill>
        <a:blip r:embed="rId6"/>
        <a:stretch>
          <a:fillRect/>
        </a:stretch>
      </xdr:blipFill>
      <xdr:spPr>
        <a:xfrm>
          <a:off x="9991725" y="2228850"/>
          <a:ext cx="1866900" cy="600075"/>
        </a:xfrm>
        <a:prstGeom prst="rect">
          <a:avLst/>
        </a:prstGeom>
        <a:noFill/>
        <a:ln w="9525" cmpd="sng">
          <a:noFill/>
        </a:ln>
      </xdr:spPr>
    </xdr:pic>
    <xdr:clientData fPrintsWithSheet="0"/>
  </xdr:twoCellAnchor>
  <xdr:twoCellAnchor editAs="oneCell">
    <xdr:from>
      <xdr:col>34</xdr:col>
      <xdr:colOff>19050</xdr:colOff>
      <xdr:row>8</xdr:row>
      <xdr:rowOff>85725</xdr:rowOff>
    </xdr:from>
    <xdr:to>
      <xdr:col>36</xdr:col>
      <xdr:colOff>361950</xdr:colOff>
      <xdr:row>11</xdr:row>
      <xdr:rowOff>104775</xdr:rowOff>
    </xdr:to>
    <xdr:pic>
      <xdr:nvPicPr>
        <xdr:cNvPr id="8" name="cmdSummary"/>
        <xdr:cNvPicPr preferRelativeResize="1">
          <a:picLocks noChangeAspect="1"/>
        </xdr:cNvPicPr>
      </xdr:nvPicPr>
      <xdr:blipFill>
        <a:blip r:embed="rId7"/>
        <a:stretch>
          <a:fillRect/>
        </a:stretch>
      </xdr:blipFill>
      <xdr:spPr>
        <a:xfrm>
          <a:off x="9991725" y="3181350"/>
          <a:ext cx="1866900" cy="600075"/>
        </a:xfrm>
        <a:prstGeom prst="rect">
          <a:avLst/>
        </a:prstGeom>
        <a:noFill/>
        <a:ln w="9525" cmpd="sng">
          <a:noFill/>
        </a:ln>
      </xdr:spPr>
    </xdr:pic>
    <xdr:clientData fPrintsWithSheet="0"/>
  </xdr:twoCellAnchor>
  <xdr:twoCellAnchor editAs="oneCell">
    <xdr:from>
      <xdr:col>34</xdr:col>
      <xdr:colOff>19050</xdr:colOff>
      <xdr:row>13</xdr:row>
      <xdr:rowOff>66675</xdr:rowOff>
    </xdr:from>
    <xdr:to>
      <xdr:col>36</xdr:col>
      <xdr:colOff>361950</xdr:colOff>
      <xdr:row>16</xdr:row>
      <xdr:rowOff>76200</xdr:rowOff>
    </xdr:to>
    <xdr:pic>
      <xdr:nvPicPr>
        <xdr:cNvPr id="9" name="cmdMarketing"/>
        <xdr:cNvPicPr preferRelativeResize="1">
          <a:picLocks noChangeAspect="1"/>
        </xdr:cNvPicPr>
      </xdr:nvPicPr>
      <xdr:blipFill>
        <a:blip r:embed="rId8"/>
        <a:stretch>
          <a:fillRect/>
        </a:stretch>
      </xdr:blipFill>
      <xdr:spPr>
        <a:xfrm>
          <a:off x="9991725" y="4133850"/>
          <a:ext cx="1866900" cy="6000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523875</xdr:colOff>
      <xdr:row>6</xdr:row>
      <xdr:rowOff>66675</xdr:rowOff>
    </xdr:from>
    <xdr:to>
      <xdr:col>38</xdr:col>
      <xdr:colOff>104775</xdr:colOff>
      <xdr:row>9</xdr:row>
      <xdr:rowOff>76200</xdr:rowOff>
    </xdr:to>
    <xdr:pic>
      <xdr:nvPicPr>
        <xdr:cNvPr id="1" name="cmdCalves"/>
        <xdr:cNvPicPr preferRelativeResize="1">
          <a:picLocks noChangeAspect="1"/>
        </xdr:cNvPicPr>
      </xdr:nvPicPr>
      <xdr:blipFill>
        <a:blip r:embed="rId1"/>
        <a:stretch>
          <a:fillRect/>
        </a:stretch>
      </xdr:blipFill>
      <xdr:spPr>
        <a:xfrm>
          <a:off x="10544175" y="1323975"/>
          <a:ext cx="1866900" cy="600075"/>
        </a:xfrm>
        <a:prstGeom prst="rect">
          <a:avLst/>
        </a:prstGeom>
        <a:noFill/>
        <a:ln w="9525" cmpd="sng">
          <a:noFill/>
        </a:ln>
      </xdr:spPr>
    </xdr:pic>
    <xdr:clientData fPrintsWithSheet="0"/>
  </xdr:twoCellAnchor>
  <xdr:twoCellAnchor editAs="oneCell">
    <xdr:from>
      <xdr:col>35</xdr:col>
      <xdr:colOff>523875</xdr:colOff>
      <xdr:row>10</xdr:row>
      <xdr:rowOff>133350</xdr:rowOff>
    </xdr:from>
    <xdr:to>
      <xdr:col>38</xdr:col>
      <xdr:colOff>104775</xdr:colOff>
      <xdr:row>13</xdr:row>
      <xdr:rowOff>161925</xdr:rowOff>
    </xdr:to>
    <xdr:pic>
      <xdr:nvPicPr>
        <xdr:cNvPr id="2" name="cmdPurchased"/>
        <xdr:cNvPicPr preferRelativeResize="1">
          <a:picLocks noChangeAspect="1"/>
        </xdr:cNvPicPr>
      </xdr:nvPicPr>
      <xdr:blipFill>
        <a:blip r:embed="rId2"/>
        <a:stretch>
          <a:fillRect/>
        </a:stretch>
      </xdr:blipFill>
      <xdr:spPr>
        <a:xfrm>
          <a:off x="10544175" y="2181225"/>
          <a:ext cx="1866900" cy="600075"/>
        </a:xfrm>
        <a:prstGeom prst="rect">
          <a:avLst/>
        </a:prstGeom>
        <a:noFill/>
        <a:ln w="9525" cmpd="sng">
          <a:noFill/>
        </a:ln>
      </xdr:spPr>
    </xdr:pic>
    <xdr:clientData fPrintsWithSheet="0"/>
  </xdr:twoCellAnchor>
  <xdr:twoCellAnchor editAs="oneCell">
    <xdr:from>
      <xdr:col>35</xdr:col>
      <xdr:colOff>523875</xdr:colOff>
      <xdr:row>15</xdr:row>
      <xdr:rowOff>38100</xdr:rowOff>
    </xdr:from>
    <xdr:to>
      <xdr:col>38</xdr:col>
      <xdr:colOff>104775</xdr:colOff>
      <xdr:row>18</xdr:row>
      <xdr:rowOff>66675</xdr:rowOff>
    </xdr:to>
    <xdr:pic>
      <xdr:nvPicPr>
        <xdr:cNvPr id="3" name="cmdSummary"/>
        <xdr:cNvPicPr preferRelativeResize="1">
          <a:picLocks noChangeAspect="1"/>
        </xdr:cNvPicPr>
      </xdr:nvPicPr>
      <xdr:blipFill>
        <a:blip r:embed="rId3"/>
        <a:stretch>
          <a:fillRect/>
        </a:stretch>
      </xdr:blipFill>
      <xdr:spPr>
        <a:xfrm>
          <a:off x="10544175" y="3038475"/>
          <a:ext cx="1866900" cy="600075"/>
        </a:xfrm>
        <a:prstGeom prst="rect">
          <a:avLst/>
        </a:prstGeom>
        <a:noFill/>
        <a:ln w="9525" cmpd="sng">
          <a:noFill/>
        </a:ln>
      </xdr:spPr>
    </xdr:pic>
    <xdr:clientData fPrintsWithSheet="0"/>
  </xdr:twoCellAnchor>
  <xdr:twoCellAnchor editAs="oneCell">
    <xdr:from>
      <xdr:col>35</xdr:col>
      <xdr:colOff>523875</xdr:colOff>
      <xdr:row>19</xdr:row>
      <xdr:rowOff>133350</xdr:rowOff>
    </xdr:from>
    <xdr:to>
      <xdr:col>38</xdr:col>
      <xdr:colOff>104775</xdr:colOff>
      <xdr:row>22</xdr:row>
      <xdr:rowOff>161925</xdr:rowOff>
    </xdr:to>
    <xdr:pic>
      <xdr:nvPicPr>
        <xdr:cNvPr id="4" name="cmdMarketing"/>
        <xdr:cNvPicPr preferRelativeResize="1">
          <a:picLocks noChangeAspect="1"/>
        </xdr:cNvPicPr>
      </xdr:nvPicPr>
      <xdr:blipFill>
        <a:blip r:embed="rId4"/>
        <a:stretch>
          <a:fillRect/>
        </a:stretch>
      </xdr:blipFill>
      <xdr:spPr>
        <a:xfrm>
          <a:off x="10544175" y="3895725"/>
          <a:ext cx="1866900" cy="6000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438150</xdr:colOff>
      <xdr:row>5</xdr:row>
      <xdr:rowOff>66675</xdr:rowOff>
    </xdr:from>
    <xdr:to>
      <xdr:col>36</xdr:col>
      <xdr:colOff>19050</xdr:colOff>
      <xdr:row>8</xdr:row>
      <xdr:rowOff>76200</xdr:rowOff>
    </xdr:to>
    <xdr:pic>
      <xdr:nvPicPr>
        <xdr:cNvPr id="1" name="cmdCalves"/>
        <xdr:cNvPicPr preferRelativeResize="1">
          <a:picLocks noChangeAspect="1"/>
        </xdr:cNvPicPr>
      </xdr:nvPicPr>
      <xdr:blipFill>
        <a:blip r:embed="rId1"/>
        <a:stretch>
          <a:fillRect/>
        </a:stretch>
      </xdr:blipFill>
      <xdr:spPr>
        <a:xfrm>
          <a:off x="9772650" y="1123950"/>
          <a:ext cx="1866900" cy="600075"/>
        </a:xfrm>
        <a:prstGeom prst="rect">
          <a:avLst/>
        </a:prstGeom>
        <a:noFill/>
        <a:ln w="9525" cmpd="sng">
          <a:noFill/>
        </a:ln>
      </xdr:spPr>
    </xdr:pic>
    <xdr:clientData fPrintsWithSheet="0"/>
  </xdr:twoCellAnchor>
  <xdr:twoCellAnchor editAs="oneCell">
    <xdr:from>
      <xdr:col>33</xdr:col>
      <xdr:colOff>438150</xdr:colOff>
      <xdr:row>14</xdr:row>
      <xdr:rowOff>47625</xdr:rowOff>
    </xdr:from>
    <xdr:to>
      <xdr:col>36</xdr:col>
      <xdr:colOff>19050</xdr:colOff>
      <xdr:row>17</xdr:row>
      <xdr:rowOff>76200</xdr:rowOff>
    </xdr:to>
    <xdr:pic>
      <xdr:nvPicPr>
        <xdr:cNvPr id="2" name="cmdSummary"/>
        <xdr:cNvPicPr preferRelativeResize="1">
          <a:picLocks noChangeAspect="1"/>
        </xdr:cNvPicPr>
      </xdr:nvPicPr>
      <xdr:blipFill>
        <a:blip r:embed="rId2"/>
        <a:stretch>
          <a:fillRect/>
        </a:stretch>
      </xdr:blipFill>
      <xdr:spPr>
        <a:xfrm>
          <a:off x="9772650" y="2857500"/>
          <a:ext cx="1866900" cy="600075"/>
        </a:xfrm>
        <a:prstGeom prst="rect">
          <a:avLst/>
        </a:prstGeom>
        <a:noFill/>
        <a:ln w="9525" cmpd="sng">
          <a:noFill/>
        </a:ln>
      </xdr:spPr>
    </xdr:pic>
    <xdr:clientData fPrintsWithSheet="0"/>
  </xdr:twoCellAnchor>
  <xdr:twoCellAnchor editAs="oneCell">
    <xdr:from>
      <xdr:col>33</xdr:col>
      <xdr:colOff>438150</xdr:colOff>
      <xdr:row>18</xdr:row>
      <xdr:rowOff>161925</xdr:rowOff>
    </xdr:from>
    <xdr:to>
      <xdr:col>36</xdr:col>
      <xdr:colOff>19050</xdr:colOff>
      <xdr:row>22</xdr:row>
      <xdr:rowOff>0</xdr:rowOff>
    </xdr:to>
    <xdr:pic>
      <xdr:nvPicPr>
        <xdr:cNvPr id="3" name="cmdMarketing"/>
        <xdr:cNvPicPr preferRelativeResize="1">
          <a:picLocks noChangeAspect="1"/>
        </xdr:cNvPicPr>
      </xdr:nvPicPr>
      <xdr:blipFill>
        <a:blip r:embed="rId3"/>
        <a:stretch>
          <a:fillRect/>
        </a:stretch>
      </xdr:blipFill>
      <xdr:spPr>
        <a:xfrm>
          <a:off x="9772650" y="3733800"/>
          <a:ext cx="1866900" cy="600075"/>
        </a:xfrm>
        <a:prstGeom prst="rect">
          <a:avLst/>
        </a:prstGeom>
        <a:noFill/>
        <a:ln w="9525" cmpd="sng">
          <a:noFill/>
        </a:ln>
      </xdr:spPr>
    </xdr:pic>
    <xdr:clientData fPrintsWithSheet="0"/>
  </xdr:twoCellAnchor>
  <xdr:twoCellAnchor editAs="oneCell">
    <xdr:from>
      <xdr:col>33</xdr:col>
      <xdr:colOff>438150</xdr:colOff>
      <xdr:row>9</xdr:row>
      <xdr:rowOff>142875</xdr:rowOff>
    </xdr:from>
    <xdr:to>
      <xdr:col>36</xdr:col>
      <xdr:colOff>19050</xdr:colOff>
      <xdr:row>12</xdr:row>
      <xdr:rowOff>161925</xdr:rowOff>
    </xdr:to>
    <xdr:pic>
      <xdr:nvPicPr>
        <xdr:cNvPr id="4" name="cmdRaised"/>
        <xdr:cNvPicPr preferRelativeResize="1">
          <a:picLocks noChangeAspect="1"/>
        </xdr:cNvPicPr>
      </xdr:nvPicPr>
      <xdr:blipFill>
        <a:blip r:embed="rId4"/>
        <a:stretch>
          <a:fillRect/>
        </a:stretch>
      </xdr:blipFill>
      <xdr:spPr>
        <a:xfrm>
          <a:off x="9772650" y="1990725"/>
          <a:ext cx="1866900" cy="6000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104775</xdr:colOff>
      <xdr:row>5</xdr:row>
      <xdr:rowOff>9525</xdr:rowOff>
    </xdr:from>
    <xdr:to>
      <xdr:col>23</xdr:col>
      <xdr:colOff>314325</xdr:colOff>
      <xdr:row>8</xdr:row>
      <xdr:rowOff>19050</xdr:rowOff>
    </xdr:to>
    <xdr:pic>
      <xdr:nvPicPr>
        <xdr:cNvPr id="1" name="cmdCalves"/>
        <xdr:cNvPicPr preferRelativeResize="1">
          <a:picLocks noChangeAspect="1"/>
        </xdr:cNvPicPr>
      </xdr:nvPicPr>
      <xdr:blipFill>
        <a:blip r:embed="rId1"/>
        <a:stretch>
          <a:fillRect/>
        </a:stretch>
      </xdr:blipFill>
      <xdr:spPr>
        <a:xfrm>
          <a:off x="12201525" y="1123950"/>
          <a:ext cx="1866900" cy="600075"/>
        </a:xfrm>
        <a:prstGeom prst="rect">
          <a:avLst/>
        </a:prstGeom>
        <a:noFill/>
        <a:ln w="9525" cmpd="sng">
          <a:noFill/>
        </a:ln>
      </xdr:spPr>
    </xdr:pic>
    <xdr:clientData fPrintsWithSheet="0"/>
  </xdr:twoCellAnchor>
  <xdr:twoCellAnchor editAs="oneCell">
    <xdr:from>
      <xdr:col>16</xdr:col>
      <xdr:colOff>104775</xdr:colOff>
      <xdr:row>14</xdr:row>
      <xdr:rowOff>47625</xdr:rowOff>
    </xdr:from>
    <xdr:to>
      <xdr:col>23</xdr:col>
      <xdr:colOff>314325</xdr:colOff>
      <xdr:row>17</xdr:row>
      <xdr:rowOff>66675</xdr:rowOff>
    </xdr:to>
    <xdr:pic>
      <xdr:nvPicPr>
        <xdr:cNvPr id="2" name="cmdPurchased"/>
        <xdr:cNvPicPr preferRelativeResize="1">
          <a:picLocks noChangeAspect="1"/>
        </xdr:cNvPicPr>
      </xdr:nvPicPr>
      <xdr:blipFill>
        <a:blip r:embed="rId2"/>
        <a:stretch>
          <a:fillRect/>
        </a:stretch>
      </xdr:blipFill>
      <xdr:spPr>
        <a:xfrm>
          <a:off x="12201525" y="2933700"/>
          <a:ext cx="1866900" cy="600075"/>
        </a:xfrm>
        <a:prstGeom prst="rect">
          <a:avLst/>
        </a:prstGeom>
        <a:noFill/>
        <a:ln w="9525" cmpd="sng">
          <a:noFill/>
        </a:ln>
      </xdr:spPr>
    </xdr:pic>
    <xdr:clientData fPrintsWithSheet="0"/>
  </xdr:twoCellAnchor>
  <xdr:twoCellAnchor editAs="oneCell">
    <xdr:from>
      <xdr:col>16</xdr:col>
      <xdr:colOff>104775</xdr:colOff>
      <xdr:row>18</xdr:row>
      <xdr:rowOff>180975</xdr:rowOff>
    </xdr:from>
    <xdr:to>
      <xdr:col>23</xdr:col>
      <xdr:colOff>314325</xdr:colOff>
      <xdr:row>22</xdr:row>
      <xdr:rowOff>0</xdr:rowOff>
    </xdr:to>
    <xdr:pic>
      <xdr:nvPicPr>
        <xdr:cNvPr id="3" name="cmdMarketing"/>
        <xdr:cNvPicPr preferRelativeResize="1">
          <a:picLocks noChangeAspect="1"/>
        </xdr:cNvPicPr>
      </xdr:nvPicPr>
      <xdr:blipFill>
        <a:blip r:embed="rId3"/>
        <a:stretch>
          <a:fillRect/>
        </a:stretch>
      </xdr:blipFill>
      <xdr:spPr>
        <a:xfrm>
          <a:off x="12201525" y="3838575"/>
          <a:ext cx="1866900" cy="600075"/>
        </a:xfrm>
        <a:prstGeom prst="rect">
          <a:avLst/>
        </a:prstGeom>
        <a:noFill/>
        <a:ln w="9525" cmpd="sng">
          <a:noFill/>
        </a:ln>
      </xdr:spPr>
    </xdr:pic>
    <xdr:clientData fPrintsWithSheet="0"/>
  </xdr:twoCellAnchor>
  <xdr:twoCellAnchor editAs="oneCell">
    <xdr:from>
      <xdr:col>16</xdr:col>
      <xdr:colOff>104775</xdr:colOff>
      <xdr:row>9</xdr:row>
      <xdr:rowOff>123825</xdr:rowOff>
    </xdr:from>
    <xdr:to>
      <xdr:col>23</xdr:col>
      <xdr:colOff>314325</xdr:colOff>
      <xdr:row>12</xdr:row>
      <xdr:rowOff>133350</xdr:rowOff>
    </xdr:to>
    <xdr:pic>
      <xdr:nvPicPr>
        <xdr:cNvPr id="4" name="cmdRaised"/>
        <xdr:cNvPicPr preferRelativeResize="1">
          <a:picLocks noChangeAspect="1"/>
        </xdr:cNvPicPr>
      </xdr:nvPicPr>
      <xdr:blipFill>
        <a:blip r:embed="rId4"/>
        <a:stretch>
          <a:fillRect/>
        </a:stretch>
      </xdr:blipFill>
      <xdr:spPr>
        <a:xfrm>
          <a:off x="12201525" y="2028825"/>
          <a:ext cx="1866900" cy="6000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6</xdr:row>
      <xdr:rowOff>9525</xdr:rowOff>
    </xdr:from>
    <xdr:to>
      <xdr:col>13</xdr:col>
      <xdr:colOff>295275</xdr:colOff>
      <xdr:row>9</xdr:row>
      <xdr:rowOff>38100</xdr:rowOff>
    </xdr:to>
    <xdr:pic>
      <xdr:nvPicPr>
        <xdr:cNvPr id="1" name="cmdCalves"/>
        <xdr:cNvPicPr preferRelativeResize="1">
          <a:picLocks noChangeAspect="1"/>
        </xdr:cNvPicPr>
      </xdr:nvPicPr>
      <xdr:blipFill>
        <a:blip r:embed="rId1"/>
        <a:stretch>
          <a:fillRect/>
        </a:stretch>
      </xdr:blipFill>
      <xdr:spPr>
        <a:xfrm>
          <a:off x="8886825" y="1323975"/>
          <a:ext cx="1866900" cy="600075"/>
        </a:xfrm>
        <a:prstGeom prst="rect">
          <a:avLst/>
        </a:prstGeom>
        <a:noFill/>
        <a:ln w="9525" cmpd="sng">
          <a:noFill/>
        </a:ln>
      </xdr:spPr>
    </xdr:pic>
    <xdr:clientData fPrintsWithSheet="0"/>
  </xdr:twoCellAnchor>
  <xdr:twoCellAnchor editAs="oneCell">
    <xdr:from>
      <xdr:col>11</xdr:col>
      <xdr:colOff>85725</xdr:colOff>
      <xdr:row>15</xdr:row>
      <xdr:rowOff>66675</xdr:rowOff>
    </xdr:from>
    <xdr:to>
      <xdr:col>13</xdr:col>
      <xdr:colOff>295275</xdr:colOff>
      <xdr:row>18</xdr:row>
      <xdr:rowOff>85725</xdr:rowOff>
    </xdr:to>
    <xdr:pic>
      <xdr:nvPicPr>
        <xdr:cNvPr id="2" name="cmdPurchased"/>
        <xdr:cNvPicPr preferRelativeResize="1">
          <a:picLocks noChangeAspect="1"/>
        </xdr:cNvPicPr>
      </xdr:nvPicPr>
      <xdr:blipFill>
        <a:blip r:embed="rId2"/>
        <a:stretch>
          <a:fillRect/>
        </a:stretch>
      </xdr:blipFill>
      <xdr:spPr>
        <a:xfrm>
          <a:off x="8886825" y="3124200"/>
          <a:ext cx="1866900" cy="600075"/>
        </a:xfrm>
        <a:prstGeom prst="rect">
          <a:avLst/>
        </a:prstGeom>
        <a:noFill/>
        <a:ln w="9525" cmpd="sng">
          <a:noFill/>
        </a:ln>
      </xdr:spPr>
    </xdr:pic>
    <xdr:clientData fPrintsWithSheet="0"/>
  </xdr:twoCellAnchor>
  <xdr:twoCellAnchor editAs="oneCell">
    <xdr:from>
      <xdr:col>11</xdr:col>
      <xdr:colOff>85725</xdr:colOff>
      <xdr:row>20</xdr:row>
      <xdr:rowOff>9525</xdr:rowOff>
    </xdr:from>
    <xdr:to>
      <xdr:col>13</xdr:col>
      <xdr:colOff>295275</xdr:colOff>
      <xdr:row>23</xdr:row>
      <xdr:rowOff>38100</xdr:rowOff>
    </xdr:to>
    <xdr:pic>
      <xdr:nvPicPr>
        <xdr:cNvPr id="3" name="cmdSummary"/>
        <xdr:cNvPicPr preferRelativeResize="1">
          <a:picLocks noChangeAspect="1"/>
        </xdr:cNvPicPr>
      </xdr:nvPicPr>
      <xdr:blipFill>
        <a:blip r:embed="rId3"/>
        <a:stretch>
          <a:fillRect/>
        </a:stretch>
      </xdr:blipFill>
      <xdr:spPr>
        <a:xfrm>
          <a:off x="8886825" y="4029075"/>
          <a:ext cx="1866900" cy="600075"/>
        </a:xfrm>
        <a:prstGeom prst="rect">
          <a:avLst/>
        </a:prstGeom>
        <a:noFill/>
        <a:ln w="9525" cmpd="sng">
          <a:noFill/>
        </a:ln>
      </xdr:spPr>
    </xdr:pic>
    <xdr:clientData fPrintsWithSheet="0"/>
  </xdr:twoCellAnchor>
  <xdr:twoCellAnchor editAs="oneCell">
    <xdr:from>
      <xdr:col>11</xdr:col>
      <xdr:colOff>85725</xdr:colOff>
      <xdr:row>10</xdr:row>
      <xdr:rowOff>142875</xdr:rowOff>
    </xdr:from>
    <xdr:to>
      <xdr:col>13</xdr:col>
      <xdr:colOff>295275</xdr:colOff>
      <xdr:row>13</xdr:row>
      <xdr:rowOff>161925</xdr:rowOff>
    </xdr:to>
    <xdr:pic>
      <xdr:nvPicPr>
        <xdr:cNvPr id="4" name="cmdRaised"/>
        <xdr:cNvPicPr preferRelativeResize="1">
          <a:picLocks noChangeAspect="1"/>
        </xdr:cNvPicPr>
      </xdr:nvPicPr>
      <xdr:blipFill>
        <a:blip r:embed="rId4"/>
        <a:stretch>
          <a:fillRect/>
        </a:stretch>
      </xdr:blipFill>
      <xdr:spPr>
        <a:xfrm>
          <a:off x="8886825" y="2219325"/>
          <a:ext cx="1866900" cy="6000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3:I4"/>
  <sheetViews>
    <sheetView showGridLines="0" zoomScalePageLayoutView="0" workbookViewId="0" topLeftCell="A2">
      <selection activeCell="A2" sqref="A2"/>
    </sheetView>
  </sheetViews>
  <sheetFormatPr defaultColWidth="8.88671875" defaultRowHeight="15"/>
  <cols>
    <col min="1" max="9" width="10.77734375" style="0" customWidth="1"/>
  </cols>
  <sheetData>
    <row r="3" spans="1:9" ht="72.75" customHeight="1">
      <c r="A3" s="168" t="s">
        <v>189</v>
      </c>
      <c r="B3" s="169"/>
      <c r="C3" s="169"/>
      <c r="D3" s="169"/>
      <c r="E3" s="169"/>
      <c r="F3" s="169"/>
      <c r="G3" s="169"/>
      <c r="H3" s="169"/>
      <c r="I3" s="170"/>
    </row>
    <row r="4" spans="1:9" ht="72.75" customHeight="1">
      <c r="A4" s="171"/>
      <c r="B4" s="172"/>
      <c r="C4" s="172"/>
      <c r="D4" s="172"/>
      <c r="E4" s="172"/>
      <c r="F4" s="172"/>
      <c r="G4" s="172"/>
      <c r="H4" s="172"/>
      <c r="I4" s="173"/>
    </row>
  </sheetData>
  <sheetProtection/>
  <mergeCells count="1">
    <mergeCell ref="A3:I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B2:AG62"/>
  <sheetViews>
    <sheetView showGridLines="0" tabSelected="1" zoomScalePageLayoutView="0" workbookViewId="0" topLeftCell="A1">
      <selection activeCell="B1" sqref="B1"/>
    </sheetView>
  </sheetViews>
  <sheetFormatPr defaultColWidth="8.88671875" defaultRowHeight="15"/>
  <cols>
    <col min="1" max="1" width="3.4453125" style="0" customWidth="1"/>
    <col min="2" max="2" width="11.6640625" style="0" bestFit="1" customWidth="1"/>
    <col min="3" max="3" width="10.4453125" style="0" customWidth="1"/>
    <col min="4" max="4" width="12.3359375" style="0" bestFit="1" customWidth="1"/>
    <col min="5" max="7" width="8.99609375" style="0" bestFit="1" customWidth="1"/>
    <col min="8" max="8" width="8.6640625" style="0" customWidth="1"/>
    <col min="9" max="9" width="12.3359375" style="0" bestFit="1" customWidth="1"/>
    <col min="10" max="10" width="7.3359375" style="0" customWidth="1"/>
    <col min="11" max="11" width="11.4453125" style="0" customWidth="1"/>
    <col min="12" max="12" width="2.77734375" style="0" customWidth="1"/>
    <col min="13" max="15" width="8.99609375" style="0" hidden="1" customWidth="1"/>
    <col min="16" max="18" width="0" style="0" hidden="1" customWidth="1"/>
    <col min="19" max="20" width="8.99609375" style="0" hidden="1" customWidth="1"/>
    <col min="21" max="33" width="0" style="0" hidden="1" customWidth="1"/>
  </cols>
  <sheetData>
    <row r="2" spans="2:10" ht="72.75" customHeight="1">
      <c r="B2" s="168" t="s">
        <v>198</v>
      </c>
      <c r="C2" s="169"/>
      <c r="D2" s="169"/>
      <c r="E2" s="169"/>
      <c r="F2" s="169"/>
      <c r="G2" s="169"/>
      <c r="H2" s="169"/>
      <c r="I2" s="169"/>
      <c r="J2" s="170"/>
    </row>
    <row r="3" spans="2:10" ht="72.75" customHeight="1">
      <c r="B3" s="171"/>
      <c r="C3" s="172"/>
      <c r="D3" s="172"/>
      <c r="E3" s="172"/>
      <c r="F3" s="172"/>
      <c r="G3" s="172"/>
      <c r="H3" s="172"/>
      <c r="I3" s="172"/>
      <c r="J3" s="173"/>
    </row>
    <row r="6" spans="2:11" ht="23.25">
      <c r="B6" s="174" t="s">
        <v>100</v>
      </c>
      <c r="C6" s="174"/>
      <c r="D6" s="174"/>
      <c r="E6" s="174"/>
      <c r="F6" s="174"/>
      <c r="G6" s="174"/>
      <c r="H6" s="174"/>
      <c r="I6" s="174"/>
      <c r="J6" s="174"/>
      <c r="K6" s="174"/>
    </row>
    <row r="7" spans="2:11" ht="15" customHeight="1">
      <c r="B7" s="69"/>
      <c r="C7" s="69"/>
      <c r="D7" s="69"/>
      <c r="E7" s="69"/>
      <c r="F7" s="69"/>
      <c r="G7" s="69"/>
      <c r="H7" s="69"/>
      <c r="I7" s="69"/>
      <c r="J7" s="69"/>
      <c r="K7" s="69"/>
    </row>
    <row r="8" spans="2:11" ht="15">
      <c r="B8" s="76" t="s">
        <v>101</v>
      </c>
      <c r="C8" s="77"/>
      <c r="D8" s="77"/>
      <c r="E8" s="77"/>
      <c r="F8" s="78"/>
      <c r="G8" s="76" t="s">
        <v>102</v>
      </c>
      <c r="H8" s="77"/>
      <c r="I8" s="77"/>
      <c r="J8" s="77"/>
      <c r="K8" s="78"/>
    </row>
    <row r="9" spans="2:16" ht="15">
      <c r="B9" s="79" t="s">
        <v>103</v>
      </c>
      <c r="C9" s="80" t="s">
        <v>163</v>
      </c>
      <c r="D9" s="80" t="s">
        <v>104</v>
      </c>
      <c r="E9" s="80"/>
      <c r="F9" s="81" t="s">
        <v>157</v>
      </c>
      <c r="G9" s="79" t="s">
        <v>105</v>
      </c>
      <c r="H9" s="80"/>
      <c r="I9" s="80" t="s">
        <v>106</v>
      </c>
      <c r="J9" s="80"/>
      <c r="K9" s="81" t="s">
        <v>158</v>
      </c>
      <c r="M9" s="39"/>
      <c r="N9" s="39"/>
      <c r="O9" s="39"/>
      <c r="P9" s="39"/>
    </row>
    <row r="10" ht="15">
      <c r="I10" s="39"/>
    </row>
    <row r="11" spans="2:27" ht="15.75">
      <c r="B11" s="1" t="s">
        <v>98</v>
      </c>
      <c r="C11" s="27"/>
      <c r="E11" s="72" t="s">
        <v>170</v>
      </c>
      <c r="G11" s="20" t="s">
        <v>166</v>
      </c>
      <c r="H11" s="3" t="s">
        <v>171</v>
      </c>
      <c r="I11" s="3"/>
      <c r="J11" s="3"/>
      <c r="K11" s="28"/>
      <c r="M11" s="1" t="s">
        <v>154</v>
      </c>
      <c r="N11" s="1"/>
      <c r="O11" s="1"/>
      <c r="P11" s="1"/>
      <c r="Y11" s="1" t="s">
        <v>153</v>
      </c>
      <c r="Z11" s="1"/>
      <c r="AA11" s="1"/>
    </row>
    <row r="12" spans="2:33" ht="15">
      <c r="B12" s="22"/>
      <c r="C12" s="22"/>
      <c r="D12" s="22"/>
      <c r="E12" s="22"/>
      <c r="F12" s="22"/>
      <c r="G12" s="22"/>
      <c r="H12" s="22"/>
      <c r="M12" t="s">
        <v>108</v>
      </c>
      <c r="N12" t="s">
        <v>108</v>
      </c>
      <c r="O12" t="s">
        <v>108</v>
      </c>
      <c r="P12" t="s">
        <v>109</v>
      </c>
      <c r="Q12" t="s">
        <v>109</v>
      </c>
      <c r="R12" t="s">
        <v>109</v>
      </c>
      <c r="S12" t="s">
        <v>110</v>
      </c>
      <c r="T12" t="s">
        <v>110</v>
      </c>
      <c r="U12" t="s">
        <v>110</v>
      </c>
      <c r="V12" t="s">
        <v>111</v>
      </c>
      <c r="W12" t="s">
        <v>111</v>
      </c>
      <c r="X12" t="s">
        <v>111</v>
      </c>
      <c r="Y12" t="s">
        <v>112</v>
      </c>
      <c r="Z12" t="s">
        <v>112</v>
      </c>
      <c r="AA12" t="s">
        <v>112</v>
      </c>
      <c r="AB12" t="s">
        <v>113</v>
      </c>
      <c r="AC12" t="s">
        <v>113</v>
      </c>
      <c r="AD12" t="s">
        <v>113</v>
      </c>
      <c r="AE12" t="s">
        <v>114</v>
      </c>
      <c r="AF12" t="s">
        <v>114</v>
      </c>
      <c r="AG12" t="s">
        <v>114</v>
      </c>
    </row>
    <row r="13" spans="2:33" ht="15.75">
      <c r="B13" s="1"/>
      <c r="C13" s="37" t="s">
        <v>116</v>
      </c>
      <c r="D13" s="37" t="s">
        <v>117</v>
      </c>
      <c r="E13" s="1"/>
      <c r="F13" s="37" t="s">
        <v>8</v>
      </c>
      <c r="G13" s="37" t="s">
        <v>3</v>
      </c>
      <c r="H13" s="37"/>
      <c r="I13" s="175" t="s">
        <v>107</v>
      </c>
      <c r="J13" s="175"/>
      <c r="K13" s="175"/>
      <c r="L13" s="17"/>
      <c r="M13" s="21" t="s">
        <v>3</v>
      </c>
      <c r="N13" s="21" t="s">
        <v>3</v>
      </c>
      <c r="O13" s="21" t="s">
        <v>3</v>
      </c>
      <c r="P13" s="21" t="s">
        <v>3</v>
      </c>
      <c r="Q13" s="21" t="s">
        <v>3</v>
      </c>
      <c r="R13" s="21" t="s">
        <v>3</v>
      </c>
      <c r="S13" s="21" t="s">
        <v>3</v>
      </c>
      <c r="T13" s="21" t="s">
        <v>3</v>
      </c>
      <c r="U13" s="21" t="s">
        <v>3</v>
      </c>
      <c r="V13" s="21" t="s">
        <v>3</v>
      </c>
      <c r="W13" s="21" t="s">
        <v>3</v>
      </c>
      <c r="X13" s="21" t="s">
        <v>3</v>
      </c>
      <c r="Y13" s="21" t="s">
        <v>3</v>
      </c>
      <c r="Z13" s="21" t="s">
        <v>3</v>
      </c>
      <c r="AA13" s="21" t="s">
        <v>3</v>
      </c>
      <c r="AB13" s="21" t="s">
        <v>3</v>
      </c>
      <c r="AC13" s="21" t="s">
        <v>3</v>
      </c>
      <c r="AD13" s="21" t="s">
        <v>3</v>
      </c>
      <c r="AE13" s="21" t="s">
        <v>3</v>
      </c>
      <c r="AF13" s="21" t="s">
        <v>3</v>
      </c>
      <c r="AG13" s="21" t="s">
        <v>3</v>
      </c>
    </row>
    <row r="14" spans="2:33" ht="15.75">
      <c r="B14" s="37"/>
      <c r="C14" s="37" t="s">
        <v>120</v>
      </c>
      <c r="D14" s="37" t="s">
        <v>121</v>
      </c>
      <c r="E14" s="37"/>
      <c r="F14" s="37" t="s">
        <v>3</v>
      </c>
      <c r="G14" s="37" t="s">
        <v>122</v>
      </c>
      <c r="H14" s="37"/>
      <c r="I14" s="37" t="s">
        <v>118</v>
      </c>
      <c r="J14" s="37" t="s">
        <v>119</v>
      </c>
      <c r="K14" s="37" t="s">
        <v>14</v>
      </c>
      <c r="L14" s="17"/>
      <c r="M14" s="21" t="s">
        <v>7</v>
      </c>
      <c r="N14" s="21" t="s">
        <v>8</v>
      </c>
      <c r="O14" s="21" t="s">
        <v>124</v>
      </c>
      <c r="P14" s="21" t="s">
        <v>7</v>
      </c>
      <c r="Q14" s="21" t="s">
        <v>8</v>
      </c>
      <c r="R14" s="21" t="s">
        <v>124</v>
      </c>
      <c r="S14" s="21" t="s">
        <v>7</v>
      </c>
      <c r="T14" s="21" t="s">
        <v>8</v>
      </c>
      <c r="U14" s="21" t="s">
        <v>124</v>
      </c>
      <c r="V14" s="21" t="s">
        <v>7</v>
      </c>
      <c r="W14" s="21" t="s">
        <v>8</v>
      </c>
      <c r="X14" s="21" t="s">
        <v>124</v>
      </c>
      <c r="Y14" s="21" t="s">
        <v>7</v>
      </c>
      <c r="Z14" s="21" t="s">
        <v>8</v>
      </c>
      <c r="AA14" s="21" t="s">
        <v>124</v>
      </c>
      <c r="AB14" s="21" t="s">
        <v>7</v>
      </c>
      <c r="AC14" s="21" t="s">
        <v>8</v>
      </c>
      <c r="AD14" s="21" t="s">
        <v>124</v>
      </c>
      <c r="AE14" s="21" t="s">
        <v>7</v>
      </c>
      <c r="AF14" s="21" t="s">
        <v>8</v>
      </c>
      <c r="AG14" s="21" t="s">
        <v>124</v>
      </c>
    </row>
    <row r="15" spans="2:33" ht="15.75">
      <c r="B15" s="37" t="s">
        <v>115</v>
      </c>
      <c r="C15" s="37" t="s">
        <v>125</v>
      </c>
      <c r="D15" s="37" t="s">
        <v>126</v>
      </c>
      <c r="E15" s="37" t="s">
        <v>7</v>
      </c>
      <c r="F15" s="37" t="s">
        <v>123</v>
      </c>
      <c r="G15" s="37" t="s">
        <v>124</v>
      </c>
      <c r="H15" s="37"/>
      <c r="I15" s="37" t="s">
        <v>123</v>
      </c>
      <c r="J15" s="37"/>
      <c r="K15" s="37"/>
      <c r="L15" s="17"/>
      <c r="M15" s="17" t="s">
        <v>55</v>
      </c>
      <c r="N15" s="17" t="s">
        <v>55</v>
      </c>
      <c r="O15" s="17" t="s">
        <v>55</v>
      </c>
      <c r="P15" s="17" t="s">
        <v>127</v>
      </c>
      <c r="Q15" s="17" t="s">
        <v>127</v>
      </c>
      <c r="R15" s="17" t="s">
        <v>127</v>
      </c>
      <c r="S15" s="17" t="s">
        <v>128</v>
      </c>
      <c r="T15" s="17" t="s">
        <v>128</v>
      </c>
      <c r="U15" s="17" t="s">
        <v>128</v>
      </c>
      <c r="V15" s="17" t="s">
        <v>129</v>
      </c>
      <c r="W15" s="17" t="s">
        <v>129</v>
      </c>
      <c r="X15" s="17" t="s">
        <v>129</v>
      </c>
      <c r="Y15" s="17" t="s">
        <v>55</v>
      </c>
      <c r="Z15" s="17" t="s">
        <v>55</v>
      </c>
      <c r="AA15" s="17" t="s">
        <v>55</v>
      </c>
      <c r="AB15" s="17" t="s">
        <v>127</v>
      </c>
      <c r="AC15" s="17" t="s">
        <v>127</v>
      </c>
      <c r="AD15" s="17" t="s">
        <v>127</v>
      </c>
      <c r="AE15" s="17" t="s">
        <v>53</v>
      </c>
      <c r="AF15" s="17" t="s">
        <v>53</v>
      </c>
      <c r="AG15" s="17" t="s">
        <v>53</v>
      </c>
    </row>
    <row r="16" spans="2:33" ht="15">
      <c r="B16" s="24" t="s">
        <v>28</v>
      </c>
      <c r="C16" s="24" t="s">
        <v>28</v>
      </c>
      <c r="D16" s="24" t="s">
        <v>28</v>
      </c>
      <c r="E16" s="24" t="s">
        <v>28</v>
      </c>
      <c r="F16" s="24" t="s">
        <v>28</v>
      </c>
      <c r="G16" s="24" t="s">
        <v>28</v>
      </c>
      <c r="H16" s="22"/>
      <c r="I16" s="24" t="s">
        <v>28</v>
      </c>
      <c r="J16" s="24" t="s">
        <v>28</v>
      </c>
      <c r="K16" s="24" t="s">
        <v>28</v>
      </c>
      <c r="L16" s="22"/>
      <c r="M16" s="24" t="s">
        <v>28</v>
      </c>
      <c r="N16" s="24" t="s">
        <v>28</v>
      </c>
      <c r="O16" s="24" t="s">
        <v>28</v>
      </c>
      <c r="P16" s="24" t="s">
        <v>28</v>
      </c>
      <c r="Q16" s="24" t="s">
        <v>28</v>
      </c>
      <c r="R16" s="24" t="s">
        <v>28</v>
      </c>
      <c r="S16" s="24" t="s">
        <v>28</v>
      </c>
      <c r="T16" s="24" t="s">
        <v>28</v>
      </c>
      <c r="U16" s="24" t="s">
        <v>28</v>
      </c>
      <c r="V16" s="24" t="s">
        <v>28</v>
      </c>
      <c r="W16" s="24" t="s">
        <v>28</v>
      </c>
      <c r="X16" s="24" t="s">
        <v>28</v>
      </c>
      <c r="Y16" s="24" t="s">
        <v>28</v>
      </c>
      <c r="Z16" s="24" t="s">
        <v>28</v>
      </c>
      <c r="AA16" s="24" t="s">
        <v>28</v>
      </c>
      <c r="AB16" s="24" t="s">
        <v>28</v>
      </c>
      <c r="AC16" s="24" t="s">
        <v>28</v>
      </c>
      <c r="AD16" s="24" t="s">
        <v>28</v>
      </c>
      <c r="AE16" s="24" t="s">
        <v>28</v>
      </c>
      <c r="AF16" s="24" t="s">
        <v>28</v>
      </c>
      <c r="AG16" s="24" t="s">
        <v>28</v>
      </c>
    </row>
    <row r="17" spans="2:33" ht="15">
      <c r="B17" s="74">
        <v>41866</v>
      </c>
      <c r="C17" s="75">
        <v>225</v>
      </c>
      <c r="D17" s="94">
        <v>1</v>
      </c>
      <c r="E17" s="94">
        <v>5</v>
      </c>
      <c r="F17" s="94">
        <v>2875</v>
      </c>
      <c r="G17" s="83">
        <v>7475</v>
      </c>
      <c r="H17" s="22"/>
      <c r="I17" s="21">
        <f>IF($E17=0," ",F17/$E17)</f>
        <v>575</v>
      </c>
      <c r="J17" s="40">
        <f>IF(E17=0," ",G17/E17)</f>
        <v>1495</v>
      </c>
      <c r="K17" s="41">
        <f>IF(G17=0," ",(G17/F17)*100)</f>
        <v>260</v>
      </c>
      <c r="M17" s="48">
        <f>IF($D17=1,$E17," ")</f>
        <v>5</v>
      </c>
      <c r="N17" s="48">
        <f>IF($D17=1,$F17," ")</f>
        <v>2875</v>
      </c>
      <c r="O17" s="42">
        <f>IF($D17=1,$G17," ")</f>
        <v>7475</v>
      </c>
      <c r="P17" s="48" t="str">
        <f>IF($D17=2,$E17," ")</f>
        <v> </v>
      </c>
      <c r="Q17" s="48" t="str">
        <f>IF($D17=2,$F17," ")</f>
        <v> </v>
      </c>
      <c r="R17" s="42" t="str">
        <f>IF($D17=2,$G17," ")</f>
        <v> </v>
      </c>
      <c r="S17" s="42" t="str">
        <f>IF($D17=3,$E17," ")</f>
        <v> </v>
      </c>
      <c r="T17" s="42" t="str">
        <f>IF($D17=3,$F17," ")</f>
        <v> </v>
      </c>
      <c r="U17" s="42" t="str">
        <f>IF($D17=3,$G17," ")</f>
        <v> </v>
      </c>
      <c r="V17" s="42" t="str">
        <f>IF($D17=4,$E17," ")</f>
        <v> </v>
      </c>
      <c r="W17" s="42" t="str">
        <f>IF($D17=4,$F17," ")</f>
        <v> </v>
      </c>
      <c r="X17" s="42" t="str">
        <f aca="true" t="shared" si="0" ref="X17:X32">IF($D17=4,$G17," ")</f>
        <v> </v>
      </c>
      <c r="Y17" s="42" t="str">
        <f>IF($D17=5,$E17," ")</f>
        <v> </v>
      </c>
      <c r="Z17" s="42" t="str">
        <f>IF($D17=5,$F17," ")</f>
        <v> </v>
      </c>
      <c r="AA17" s="42" t="str">
        <f aca="true" t="shared" si="1" ref="AA17:AA32">IF($D17=5,$G17," ")</f>
        <v> </v>
      </c>
      <c r="AB17" s="42" t="str">
        <f>IF($D17=6,$E17," ")</f>
        <v> </v>
      </c>
      <c r="AC17" s="42" t="str">
        <f>IF($D17=6,$F17," ")</f>
        <v> </v>
      </c>
      <c r="AD17" s="42" t="str">
        <f aca="true" t="shared" si="2" ref="AD17:AD32">IF($D17=6,$G17," ")</f>
        <v> </v>
      </c>
      <c r="AE17" s="42" t="str">
        <f>IF($D17=7,$E17," ")</f>
        <v> </v>
      </c>
      <c r="AF17" s="42" t="str">
        <f>IF($D17=7,$F17," ")</f>
        <v> </v>
      </c>
      <c r="AG17" s="42" t="str">
        <f>IF($D17=7,$G17," ")</f>
        <v> </v>
      </c>
    </row>
    <row r="18" spans="2:33" ht="15">
      <c r="B18" s="74"/>
      <c r="C18" s="75"/>
      <c r="D18" s="94">
        <v>0</v>
      </c>
      <c r="E18" s="94">
        <v>0</v>
      </c>
      <c r="F18" s="94">
        <v>0</v>
      </c>
      <c r="G18" s="83">
        <v>0</v>
      </c>
      <c r="H18" s="22"/>
      <c r="I18" s="21" t="str">
        <f aca="true" t="shared" si="3" ref="I18:I46">IF($E18=0," ",F18/$E18)</f>
        <v> </v>
      </c>
      <c r="J18" s="40" t="str">
        <f aca="true" t="shared" si="4" ref="J18:J46">IF(E18=0," ",G18/E18)</f>
        <v> </v>
      </c>
      <c r="K18" s="41" t="str">
        <f aca="true" t="shared" si="5" ref="K18:K46">IF(G18=0," ",(G18/F18)*100)</f>
        <v> </v>
      </c>
      <c r="M18" s="48" t="str">
        <f aca="true" t="shared" si="6" ref="M18:M46">IF($D18=1,$E18," ")</f>
        <v> </v>
      </c>
      <c r="N18" s="48" t="str">
        <f aca="true" t="shared" si="7" ref="N18:N46">IF($D18=1,$F18," ")</f>
        <v> </v>
      </c>
      <c r="O18" s="42" t="str">
        <f aca="true" t="shared" si="8" ref="O18:O46">IF($D18=1,$G18," ")</f>
        <v> </v>
      </c>
      <c r="P18" s="48" t="str">
        <f aca="true" t="shared" si="9" ref="P18:P46">IF($D18=2,$E18," ")</f>
        <v> </v>
      </c>
      <c r="Q18" s="48" t="str">
        <f aca="true" t="shared" si="10" ref="Q18:Q46">IF($D18=2,$F18," ")</f>
        <v> </v>
      </c>
      <c r="R18" s="42" t="str">
        <f aca="true" t="shared" si="11" ref="R18:R46">IF($D18=2,$G18," ")</f>
        <v> </v>
      </c>
      <c r="S18" s="42" t="str">
        <f aca="true" t="shared" si="12" ref="S18:S46">IF($D18=3,$E18," ")</f>
        <v> </v>
      </c>
      <c r="T18" s="42" t="str">
        <f aca="true" t="shared" si="13" ref="T18:T46">IF($D18=3,$F18," ")</f>
        <v> </v>
      </c>
      <c r="U18" s="42" t="str">
        <f aca="true" t="shared" si="14" ref="U18:U46">IF($D18=3,$G18," ")</f>
        <v> </v>
      </c>
      <c r="V18" s="42" t="str">
        <f aca="true" t="shared" si="15" ref="V18:V46">IF($D18=4,$E18," ")</f>
        <v> </v>
      </c>
      <c r="W18" s="42" t="str">
        <f aca="true" t="shared" si="16" ref="W18:W46">IF($D18=4,$F18," ")</f>
        <v> </v>
      </c>
      <c r="X18" s="42" t="str">
        <f t="shared" si="0"/>
        <v> </v>
      </c>
      <c r="Y18" s="42" t="str">
        <f aca="true" t="shared" si="17" ref="Y18:Y46">IF($D18=5,$E18," ")</f>
        <v> </v>
      </c>
      <c r="Z18" s="42" t="str">
        <f aca="true" t="shared" si="18" ref="Z18:Z46">IF($D18=5,$F18," ")</f>
        <v> </v>
      </c>
      <c r="AA18" s="42" t="str">
        <f t="shared" si="1"/>
        <v> </v>
      </c>
      <c r="AB18" s="42" t="str">
        <f aca="true" t="shared" si="19" ref="AB18:AB46">IF($D18=6,$E18," ")</f>
        <v> </v>
      </c>
      <c r="AC18" s="42" t="str">
        <f aca="true" t="shared" si="20" ref="AC18:AC46">IF($D18=6,$F18," ")</f>
        <v> </v>
      </c>
      <c r="AD18" s="42" t="str">
        <f t="shared" si="2"/>
        <v> </v>
      </c>
      <c r="AE18" s="42" t="str">
        <f aca="true" t="shared" si="21" ref="AE18:AE46">IF($D18=7,$E18," ")</f>
        <v> </v>
      </c>
      <c r="AF18" s="42" t="str">
        <f aca="true" t="shared" si="22" ref="AF18:AF46">IF($D18=7,$F18," ")</f>
        <v> </v>
      </c>
      <c r="AG18" s="42" t="str">
        <f aca="true" t="shared" si="23" ref="AG18:AG46">IF($D18=7,$G18," ")</f>
        <v> </v>
      </c>
    </row>
    <row r="19" spans="2:33" ht="15">
      <c r="B19" s="74"/>
      <c r="C19" s="75"/>
      <c r="D19" s="94">
        <v>0</v>
      </c>
      <c r="E19" s="94">
        <v>0</v>
      </c>
      <c r="F19" s="94">
        <v>0</v>
      </c>
      <c r="G19" s="83">
        <v>0</v>
      </c>
      <c r="H19" s="22"/>
      <c r="I19" s="21" t="str">
        <f>IF($E19=0," ",F19/$E19)</f>
        <v> </v>
      </c>
      <c r="J19" s="40" t="str">
        <f>IF(E19=0," ",G19/E19)</f>
        <v> </v>
      </c>
      <c r="K19" s="41" t="str">
        <f>IF(G19=0," ",(G19/F19)*100)</f>
        <v> </v>
      </c>
      <c r="M19" s="48" t="str">
        <f t="shared" si="6"/>
        <v> </v>
      </c>
      <c r="N19" s="48" t="str">
        <f t="shared" si="7"/>
        <v> </v>
      </c>
      <c r="O19" s="42" t="str">
        <f t="shared" si="8"/>
        <v> </v>
      </c>
      <c r="P19" s="48" t="str">
        <f t="shared" si="9"/>
        <v> </v>
      </c>
      <c r="Q19" s="48" t="str">
        <f t="shared" si="10"/>
        <v> </v>
      </c>
      <c r="R19" s="42" t="str">
        <f t="shared" si="11"/>
        <v> </v>
      </c>
      <c r="S19" s="42" t="str">
        <f t="shared" si="12"/>
        <v> </v>
      </c>
      <c r="T19" s="42" t="str">
        <f t="shared" si="13"/>
        <v> </v>
      </c>
      <c r="U19" s="42" t="str">
        <f t="shared" si="14"/>
        <v> </v>
      </c>
      <c r="V19" s="42" t="str">
        <f t="shared" si="15"/>
        <v> </v>
      </c>
      <c r="W19" s="42" t="str">
        <f t="shared" si="16"/>
        <v> </v>
      </c>
      <c r="X19" s="42" t="str">
        <f t="shared" si="0"/>
        <v> </v>
      </c>
      <c r="Y19" s="42" t="str">
        <f t="shared" si="17"/>
        <v> </v>
      </c>
      <c r="Z19" s="42" t="str">
        <f t="shared" si="18"/>
        <v> </v>
      </c>
      <c r="AA19" s="42" t="str">
        <f t="shared" si="1"/>
        <v> </v>
      </c>
      <c r="AB19" s="42" t="str">
        <f t="shared" si="19"/>
        <v> </v>
      </c>
      <c r="AC19" s="42" t="str">
        <f t="shared" si="20"/>
        <v> </v>
      </c>
      <c r="AD19" s="42" t="str">
        <f t="shared" si="2"/>
        <v> </v>
      </c>
      <c r="AE19" s="42" t="str">
        <f t="shared" si="21"/>
        <v> </v>
      </c>
      <c r="AF19" s="42" t="str">
        <f t="shared" si="22"/>
        <v> </v>
      </c>
      <c r="AG19" s="42" t="str">
        <f t="shared" si="23"/>
        <v> </v>
      </c>
    </row>
    <row r="20" spans="2:33" ht="15">
      <c r="B20" s="74"/>
      <c r="C20" s="75"/>
      <c r="D20" s="94">
        <v>0</v>
      </c>
      <c r="E20" s="94">
        <v>0</v>
      </c>
      <c r="F20" s="94">
        <v>0</v>
      </c>
      <c r="G20" s="83">
        <v>0</v>
      </c>
      <c r="H20" s="22"/>
      <c r="I20" s="21" t="str">
        <f t="shared" si="3"/>
        <v> </v>
      </c>
      <c r="J20" s="40" t="str">
        <f t="shared" si="4"/>
        <v> </v>
      </c>
      <c r="K20" s="41" t="str">
        <f t="shared" si="5"/>
        <v> </v>
      </c>
      <c r="M20" s="48" t="str">
        <f t="shared" si="6"/>
        <v> </v>
      </c>
      <c r="N20" s="48" t="str">
        <f t="shared" si="7"/>
        <v> </v>
      </c>
      <c r="O20" s="42" t="str">
        <f t="shared" si="8"/>
        <v> </v>
      </c>
      <c r="P20" s="48" t="str">
        <f t="shared" si="9"/>
        <v> </v>
      </c>
      <c r="Q20" s="48" t="str">
        <f t="shared" si="10"/>
        <v> </v>
      </c>
      <c r="R20" s="42" t="str">
        <f t="shared" si="11"/>
        <v> </v>
      </c>
      <c r="S20" s="42" t="str">
        <f t="shared" si="12"/>
        <v> </v>
      </c>
      <c r="T20" s="42" t="str">
        <f t="shared" si="13"/>
        <v> </v>
      </c>
      <c r="U20" s="42" t="str">
        <f t="shared" si="14"/>
        <v> </v>
      </c>
      <c r="V20" s="42" t="str">
        <f t="shared" si="15"/>
        <v> </v>
      </c>
      <c r="W20" s="42" t="str">
        <f t="shared" si="16"/>
        <v> </v>
      </c>
      <c r="X20" s="42" t="str">
        <f t="shared" si="0"/>
        <v> </v>
      </c>
      <c r="Y20" s="42" t="str">
        <f t="shared" si="17"/>
        <v> </v>
      </c>
      <c r="Z20" s="42" t="str">
        <f t="shared" si="18"/>
        <v> </v>
      </c>
      <c r="AA20" s="42" t="str">
        <f t="shared" si="1"/>
        <v> </v>
      </c>
      <c r="AB20" s="42" t="str">
        <f t="shared" si="19"/>
        <v> </v>
      </c>
      <c r="AC20" s="42" t="str">
        <f t="shared" si="20"/>
        <v> </v>
      </c>
      <c r="AD20" s="42" t="str">
        <f t="shared" si="2"/>
        <v> </v>
      </c>
      <c r="AE20" s="42" t="str">
        <f t="shared" si="21"/>
        <v> </v>
      </c>
      <c r="AF20" s="42" t="str">
        <f t="shared" si="22"/>
        <v> </v>
      </c>
      <c r="AG20" s="42" t="str">
        <f t="shared" si="23"/>
        <v> </v>
      </c>
    </row>
    <row r="21" spans="2:33" ht="15">
      <c r="B21" s="74"/>
      <c r="C21" s="75"/>
      <c r="D21" s="94">
        <v>0</v>
      </c>
      <c r="E21" s="94">
        <v>0</v>
      </c>
      <c r="F21" s="94">
        <v>0</v>
      </c>
      <c r="G21" s="83">
        <v>0</v>
      </c>
      <c r="H21" s="22"/>
      <c r="I21" s="21" t="str">
        <f t="shared" si="3"/>
        <v> </v>
      </c>
      <c r="J21" s="40" t="str">
        <f t="shared" si="4"/>
        <v> </v>
      </c>
      <c r="K21" s="41" t="str">
        <f t="shared" si="5"/>
        <v> </v>
      </c>
      <c r="M21" s="48" t="str">
        <f t="shared" si="6"/>
        <v> </v>
      </c>
      <c r="N21" s="48" t="str">
        <f t="shared" si="7"/>
        <v> </v>
      </c>
      <c r="O21" s="42" t="str">
        <f t="shared" si="8"/>
        <v> </v>
      </c>
      <c r="P21" s="48" t="str">
        <f t="shared" si="9"/>
        <v> </v>
      </c>
      <c r="Q21" s="48" t="str">
        <f t="shared" si="10"/>
        <v> </v>
      </c>
      <c r="R21" s="42" t="str">
        <f t="shared" si="11"/>
        <v> </v>
      </c>
      <c r="S21" s="42" t="str">
        <f t="shared" si="12"/>
        <v> </v>
      </c>
      <c r="T21" s="42" t="str">
        <f t="shared" si="13"/>
        <v> </v>
      </c>
      <c r="U21" s="42" t="str">
        <f t="shared" si="14"/>
        <v> </v>
      </c>
      <c r="V21" s="42" t="str">
        <f t="shared" si="15"/>
        <v> </v>
      </c>
      <c r="W21" s="42" t="str">
        <f t="shared" si="16"/>
        <v> </v>
      </c>
      <c r="X21" s="42" t="str">
        <f t="shared" si="0"/>
        <v> </v>
      </c>
      <c r="Y21" s="42" t="str">
        <f t="shared" si="17"/>
        <v> </v>
      </c>
      <c r="Z21" s="42" t="str">
        <f t="shared" si="18"/>
        <v> </v>
      </c>
      <c r="AA21" s="42" t="str">
        <f t="shared" si="1"/>
        <v> </v>
      </c>
      <c r="AB21" s="42" t="str">
        <f t="shared" si="19"/>
        <v> </v>
      </c>
      <c r="AC21" s="42" t="str">
        <f t="shared" si="20"/>
        <v> </v>
      </c>
      <c r="AD21" s="42" t="str">
        <f t="shared" si="2"/>
        <v> </v>
      </c>
      <c r="AE21" s="42" t="str">
        <f t="shared" si="21"/>
        <v> </v>
      </c>
      <c r="AF21" s="42" t="str">
        <f t="shared" si="22"/>
        <v> </v>
      </c>
      <c r="AG21" s="42" t="str">
        <f t="shared" si="23"/>
        <v> </v>
      </c>
    </row>
    <row r="22" spans="2:33" ht="15">
      <c r="B22" s="74"/>
      <c r="C22" s="75"/>
      <c r="D22" s="94">
        <v>0</v>
      </c>
      <c r="E22" s="94">
        <v>0</v>
      </c>
      <c r="F22" s="94">
        <v>0</v>
      </c>
      <c r="G22" s="83">
        <v>0</v>
      </c>
      <c r="H22" s="22"/>
      <c r="I22" s="21" t="str">
        <f t="shared" si="3"/>
        <v> </v>
      </c>
      <c r="J22" s="40" t="str">
        <f t="shared" si="4"/>
        <v> </v>
      </c>
      <c r="K22" s="41" t="str">
        <f t="shared" si="5"/>
        <v> </v>
      </c>
      <c r="M22" s="48" t="str">
        <f t="shared" si="6"/>
        <v> </v>
      </c>
      <c r="N22" s="48" t="str">
        <f t="shared" si="7"/>
        <v> </v>
      </c>
      <c r="O22" s="42" t="str">
        <f t="shared" si="8"/>
        <v> </v>
      </c>
      <c r="P22" s="48" t="str">
        <f t="shared" si="9"/>
        <v> </v>
      </c>
      <c r="Q22" s="48" t="str">
        <f t="shared" si="10"/>
        <v> </v>
      </c>
      <c r="R22" s="42" t="str">
        <f t="shared" si="11"/>
        <v> </v>
      </c>
      <c r="S22" s="42" t="str">
        <f t="shared" si="12"/>
        <v> </v>
      </c>
      <c r="T22" s="42" t="str">
        <f t="shared" si="13"/>
        <v> </v>
      </c>
      <c r="U22" s="42" t="str">
        <f t="shared" si="14"/>
        <v> </v>
      </c>
      <c r="V22" s="42" t="str">
        <f t="shared" si="15"/>
        <v> </v>
      </c>
      <c r="W22" s="42" t="str">
        <f t="shared" si="16"/>
        <v> </v>
      </c>
      <c r="X22" s="42" t="str">
        <f t="shared" si="0"/>
        <v> </v>
      </c>
      <c r="Y22" s="42" t="str">
        <f t="shared" si="17"/>
        <v> </v>
      </c>
      <c r="Z22" s="42" t="str">
        <f t="shared" si="18"/>
        <v> </v>
      </c>
      <c r="AA22" s="42" t="str">
        <f t="shared" si="1"/>
        <v> </v>
      </c>
      <c r="AB22" s="42" t="str">
        <f t="shared" si="19"/>
        <v> </v>
      </c>
      <c r="AC22" s="42" t="str">
        <f t="shared" si="20"/>
        <v> </v>
      </c>
      <c r="AD22" s="42" t="str">
        <f t="shared" si="2"/>
        <v> </v>
      </c>
      <c r="AE22" s="42" t="str">
        <f t="shared" si="21"/>
        <v> </v>
      </c>
      <c r="AF22" s="42" t="str">
        <f t="shared" si="22"/>
        <v> </v>
      </c>
      <c r="AG22" s="42" t="str">
        <f t="shared" si="23"/>
        <v> </v>
      </c>
    </row>
    <row r="23" spans="2:33" ht="15">
      <c r="B23" s="74"/>
      <c r="C23" s="75"/>
      <c r="D23" s="94">
        <v>0</v>
      </c>
      <c r="E23" s="94">
        <v>0</v>
      </c>
      <c r="F23" s="94">
        <v>0</v>
      </c>
      <c r="G23" s="83">
        <v>0</v>
      </c>
      <c r="H23" s="22"/>
      <c r="I23" s="21" t="str">
        <f t="shared" si="3"/>
        <v> </v>
      </c>
      <c r="J23" s="40" t="str">
        <f t="shared" si="4"/>
        <v> </v>
      </c>
      <c r="K23" s="41" t="str">
        <f t="shared" si="5"/>
        <v> </v>
      </c>
      <c r="M23" s="48" t="str">
        <f t="shared" si="6"/>
        <v> </v>
      </c>
      <c r="N23" s="48" t="str">
        <f t="shared" si="7"/>
        <v> </v>
      </c>
      <c r="O23" s="42" t="str">
        <f t="shared" si="8"/>
        <v> </v>
      </c>
      <c r="P23" s="48" t="str">
        <f t="shared" si="9"/>
        <v> </v>
      </c>
      <c r="Q23" s="48" t="str">
        <f t="shared" si="10"/>
        <v> </v>
      </c>
      <c r="R23" s="42" t="str">
        <f t="shared" si="11"/>
        <v> </v>
      </c>
      <c r="S23" s="42" t="str">
        <f t="shared" si="12"/>
        <v> </v>
      </c>
      <c r="T23" s="42" t="str">
        <f t="shared" si="13"/>
        <v> </v>
      </c>
      <c r="U23" s="42" t="str">
        <f t="shared" si="14"/>
        <v> </v>
      </c>
      <c r="V23" s="42" t="str">
        <f t="shared" si="15"/>
        <v> </v>
      </c>
      <c r="W23" s="42" t="str">
        <f t="shared" si="16"/>
        <v> </v>
      </c>
      <c r="X23" s="42" t="str">
        <f t="shared" si="0"/>
        <v> </v>
      </c>
      <c r="Y23" s="42" t="str">
        <f t="shared" si="17"/>
        <v> </v>
      </c>
      <c r="Z23" s="42" t="str">
        <f t="shared" si="18"/>
        <v> </v>
      </c>
      <c r="AA23" s="42" t="str">
        <f t="shared" si="1"/>
        <v> </v>
      </c>
      <c r="AB23" s="42" t="str">
        <f t="shared" si="19"/>
        <v> </v>
      </c>
      <c r="AC23" s="42" t="str">
        <f t="shared" si="20"/>
        <v> </v>
      </c>
      <c r="AD23" s="42" t="str">
        <f t="shared" si="2"/>
        <v> </v>
      </c>
      <c r="AE23" s="42" t="str">
        <f t="shared" si="21"/>
        <v> </v>
      </c>
      <c r="AF23" s="42" t="str">
        <f t="shared" si="22"/>
        <v> </v>
      </c>
      <c r="AG23" s="42" t="str">
        <f t="shared" si="23"/>
        <v> </v>
      </c>
    </row>
    <row r="24" spans="2:33" ht="15">
      <c r="B24" s="74"/>
      <c r="C24" s="75"/>
      <c r="D24" s="94">
        <v>0</v>
      </c>
      <c r="E24" s="94">
        <v>0</v>
      </c>
      <c r="F24" s="94">
        <v>0</v>
      </c>
      <c r="G24" s="83">
        <v>0</v>
      </c>
      <c r="H24" s="22"/>
      <c r="I24" s="21" t="str">
        <f t="shared" si="3"/>
        <v> </v>
      </c>
      <c r="J24" s="40" t="str">
        <f t="shared" si="4"/>
        <v> </v>
      </c>
      <c r="K24" s="41" t="str">
        <f t="shared" si="5"/>
        <v> </v>
      </c>
      <c r="M24" s="48" t="str">
        <f t="shared" si="6"/>
        <v> </v>
      </c>
      <c r="N24" s="48" t="str">
        <f t="shared" si="7"/>
        <v> </v>
      </c>
      <c r="O24" s="42" t="str">
        <f t="shared" si="8"/>
        <v> </v>
      </c>
      <c r="P24" s="48" t="str">
        <f t="shared" si="9"/>
        <v> </v>
      </c>
      <c r="Q24" s="48" t="str">
        <f t="shared" si="10"/>
        <v> </v>
      </c>
      <c r="R24" s="42" t="str">
        <f t="shared" si="11"/>
        <v> </v>
      </c>
      <c r="S24" s="42" t="str">
        <f t="shared" si="12"/>
        <v> </v>
      </c>
      <c r="T24" s="42" t="str">
        <f t="shared" si="13"/>
        <v> </v>
      </c>
      <c r="U24" s="42" t="str">
        <f t="shared" si="14"/>
        <v> </v>
      </c>
      <c r="V24" s="42" t="str">
        <f t="shared" si="15"/>
        <v> </v>
      </c>
      <c r="W24" s="42" t="str">
        <f t="shared" si="16"/>
        <v> </v>
      </c>
      <c r="X24" s="42" t="str">
        <f t="shared" si="0"/>
        <v> </v>
      </c>
      <c r="Y24" s="42" t="str">
        <f t="shared" si="17"/>
        <v> </v>
      </c>
      <c r="Z24" s="42" t="str">
        <f t="shared" si="18"/>
        <v> </v>
      </c>
      <c r="AA24" s="42" t="str">
        <f t="shared" si="1"/>
        <v> </v>
      </c>
      <c r="AB24" s="42" t="str">
        <f t="shared" si="19"/>
        <v> </v>
      </c>
      <c r="AC24" s="42" t="str">
        <f t="shared" si="20"/>
        <v> </v>
      </c>
      <c r="AD24" s="42" t="str">
        <f t="shared" si="2"/>
        <v> </v>
      </c>
      <c r="AE24" s="42" t="str">
        <f t="shared" si="21"/>
        <v> </v>
      </c>
      <c r="AF24" s="42" t="str">
        <f t="shared" si="22"/>
        <v> </v>
      </c>
      <c r="AG24" s="42" t="str">
        <f t="shared" si="23"/>
        <v> </v>
      </c>
    </row>
    <row r="25" spans="2:33" ht="15">
      <c r="B25" s="74"/>
      <c r="C25" s="75"/>
      <c r="D25" s="94">
        <v>0</v>
      </c>
      <c r="E25" s="94">
        <v>0</v>
      </c>
      <c r="F25" s="94">
        <v>0</v>
      </c>
      <c r="G25" s="83">
        <v>0</v>
      </c>
      <c r="H25" s="22"/>
      <c r="I25" s="21" t="str">
        <f t="shared" si="3"/>
        <v> </v>
      </c>
      <c r="J25" s="40" t="str">
        <f t="shared" si="4"/>
        <v> </v>
      </c>
      <c r="K25" s="41" t="str">
        <f t="shared" si="5"/>
        <v> </v>
      </c>
      <c r="M25" s="48" t="str">
        <f t="shared" si="6"/>
        <v> </v>
      </c>
      <c r="N25" s="48" t="str">
        <f t="shared" si="7"/>
        <v> </v>
      </c>
      <c r="O25" s="42" t="str">
        <f t="shared" si="8"/>
        <v> </v>
      </c>
      <c r="P25" s="48" t="str">
        <f t="shared" si="9"/>
        <v> </v>
      </c>
      <c r="Q25" s="48" t="str">
        <f t="shared" si="10"/>
        <v> </v>
      </c>
      <c r="R25" s="42" t="str">
        <f t="shared" si="11"/>
        <v> </v>
      </c>
      <c r="S25" s="42" t="str">
        <f t="shared" si="12"/>
        <v> </v>
      </c>
      <c r="T25" s="42" t="str">
        <f t="shared" si="13"/>
        <v> </v>
      </c>
      <c r="U25" s="42" t="str">
        <f t="shared" si="14"/>
        <v> </v>
      </c>
      <c r="V25" s="42" t="str">
        <f t="shared" si="15"/>
        <v> </v>
      </c>
      <c r="W25" s="42" t="str">
        <f t="shared" si="16"/>
        <v> </v>
      </c>
      <c r="X25" s="42" t="str">
        <f t="shared" si="0"/>
        <v> </v>
      </c>
      <c r="Y25" s="42" t="str">
        <f t="shared" si="17"/>
        <v> </v>
      </c>
      <c r="Z25" s="42" t="str">
        <f t="shared" si="18"/>
        <v> </v>
      </c>
      <c r="AA25" s="42" t="str">
        <f t="shared" si="1"/>
        <v> </v>
      </c>
      <c r="AB25" s="42" t="str">
        <f t="shared" si="19"/>
        <v> </v>
      </c>
      <c r="AC25" s="42" t="str">
        <f t="shared" si="20"/>
        <v> </v>
      </c>
      <c r="AD25" s="42" t="str">
        <f t="shared" si="2"/>
        <v> </v>
      </c>
      <c r="AE25" s="42" t="str">
        <f t="shared" si="21"/>
        <v> </v>
      </c>
      <c r="AF25" s="42" t="str">
        <f t="shared" si="22"/>
        <v> </v>
      </c>
      <c r="AG25" s="42" t="str">
        <f t="shared" si="23"/>
        <v> </v>
      </c>
    </row>
    <row r="26" spans="2:33" ht="15">
      <c r="B26" s="74"/>
      <c r="C26" s="75"/>
      <c r="D26" s="94">
        <v>0</v>
      </c>
      <c r="E26" s="94">
        <v>0</v>
      </c>
      <c r="F26" s="94">
        <v>0</v>
      </c>
      <c r="G26" s="83">
        <v>0</v>
      </c>
      <c r="H26" s="22"/>
      <c r="I26" s="21" t="str">
        <f t="shared" si="3"/>
        <v> </v>
      </c>
      <c r="J26" s="40" t="str">
        <f t="shared" si="4"/>
        <v> </v>
      </c>
      <c r="K26" s="41" t="str">
        <f t="shared" si="5"/>
        <v> </v>
      </c>
      <c r="M26" s="48" t="str">
        <f t="shared" si="6"/>
        <v> </v>
      </c>
      <c r="N26" s="48" t="str">
        <f t="shared" si="7"/>
        <v> </v>
      </c>
      <c r="O26" s="42" t="str">
        <f t="shared" si="8"/>
        <v> </v>
      </c>
      <c r="P26" s="48" t="str">
        <f t="shared" si="9"/>
        <v> </v>
      </c>
      <c r="Q26" s="48" t="str">
        <f t="shared" si="10"/>
        <v> </v>
      </c>
      <c r="R26" s="42" t="str">
        <f t="shared" si="11"/>
        <v> </v>
      </c>
      <c r="S26" s="42" t="str">
        <f t="shared" si="12"/>
        <v> </v>
      </c>
      <c r="T26" s="42" t="str">
        <f t="shared" si="13"/>
        <v> </v>
      </c>
      <c r="U26" s="42" t="str">
        <f t="shared" si="14"/>
        <v> </v>
      </c>
      <c r="V26" s="42" t="str">
        <f t="shared" si="15"/>
        <v> </v>
      </c>
      <c r="W26" s="42" t="str">
        <f t="shared" si="16"/>
        <v> </v>
      </c>
      <c r="X26" s="42" t="str">
        <f t="shared" si="0"/>
        <v> </v>
      </c>
      <c r="Y26" s="42" t="str">
        <f t="shared" si="17"/>
        <v> </v>
      </c>
      <c r="Z26" s="42" t="str">
        <f t="shared" si="18"/>
        <v> </v>
      </c>
      <c r="AA26" s="42" t="str">
        <f t="shared" si="1"/>
        <v> </v>
      </c>
      <c r="AB26" s="42" t="str">
        <f t="shared" si="19"/>
        <v> </v>
      </c>
      <c r="AC26" s="42" t="str">
        <f t="shared" si="20"/>
        <v> </v>
      </c>
      <c r="AD26" s="42" t="str">
        <f t="shared" si="2"/>
        <v> </v>
      </c>
      <c r="AE26" s="42" t="str">
        <f t="shared" si="21"/>
        <v> </v>
      </c>
      <c r="AF26" s="42" t="str">
        <f t="shared" si="22"/>
        <v> </v>
      </c>
      <c r="AG26" s="42" t="str">
        <f t="shared" si="23"/>
        <v> </v>
      </c>
    </row>
    <row r="27" spans="2:33" ht="15">
      <c r="B27" s="74"/>
      <c r="C27" s="75"/>
      <c r="D27" s="94">
        <v>0</v>
      </c>
      <c r="E27" s="94">
        <v>0</v>
      </c>
      <c r="F27" s="94">
        <v>0</v>
      </c>
      <c r="G27" s="83">
        <v>0</v>
      </c>
      <c r="H27" s="22"/>
      <c r="I27" s="21" t="str">
        <f t="shared" si="3"/>
        <v> </v>
      </c>
      <c r="J27" s="40" t="str">
        <f t="shared" si="4"/>
        <v> </v>
      </c>
      <c r="K27" s="41" t="str">
        <f t="shared" si="5"/>
        <v> </v>
      </c>
      <c r="M27" s="48" t="str">
        <f t="shared" si="6"/>
        <v> </v>
      </c>
      <c r="N27" s="48" t="str">
        <f t="shared" si="7"/>
        <v> </v>
      </c>
      <c r="O27" s="42" t="str">
        <f t="shared" si="8"/>
        <v> </v>
      </c>
      <c r="P27" s="48" t="str">
        <f t="shared" si="9"/>
        <v> </v>
      </c>
      <c r="Q27" s="48" t="str">
        <f t="shared" si="10"/>
        <v> </v>
      </c>
      <c r="R27" s="42" t="str">
        <f t="shared" si="11"/>
        <v> </v>
      </c>
      <c r="S27" s="42" t="str">
        <f t="shared" si="12"/>
        <v> </v>
      </c>
      <c r="T27" s="42" t="str">
        <f t="shared" si="13"/>
        <v> </v>
      </c>
      <c r="U27" s="42" t="str">
        <f t="shared" si="14"/>
        <v> </v>
      </c>
      <c r="V27" s="42" t="str">
        <f t="shared" si="15"/>
        <v> </v>
      </c>
      <c r="W27" s="42" t="str">
        <f t="shared" si="16"/>
        <v> </v>
      </c>
      <c r="X27" s="42" t="str">
        <f t="shared" si="0"/>
        <v> </v>
      </c>
      <c r="Y27" s="42" t="str">
        <f t="shared" si="17"/>
        <v> </v>
      </c>
      <c r="Z27" s="42" t="str">
        <f t="shared" si="18"/>
        <v> </v>
      </c>
      <c r="AA27" s="42" t="str">
        <f t="shared" si="1"/>
        <v> </v>
      </c>
      <c r="AB27" s="42" t="str">
        <f t="shared" si="19"/>
        <v> </v>
      </c>
      <c r="AC27" s="42" t="str">
        <f t="shared" si="20"/>
        <v> </v>
      </c>
      <c r="AD27" s="42" t="str">
        <f t="shared" si="2"/>
        <v> </v>
      </c>
      <c r="AE27" s="42" t="str">
        <f t="shared" si="21"/>
        <v> </v>
      </c>
      <c r="AF27" s="42" t="str">
        <f t="shared" si="22"/>
        <v> </v>
      </c>
      <c r="AG27" s="42" t="str">
        <f t="shared" si="23"/>
        <v> </v>
      </c>
    </row>
    <row r="28" spans="2:33" ht="15">
      <c r="B28" s="74"/>
      <c r="C28" s="75"/>
      <c r="D28" s="94">
        <v>0</v>
      </c>
      <c r="E28" s="94">
        <v>0</v>
      </c>
      <c r="F28" s="94">
        <v>0</v>
      </c>
      <c r="G28" s="83">
        <v>0</v>
      </c>
      <c r="H28" s="22"/>
      <c r="I28" s="21" t="str">
        <f t="shared" si="3"/>
        <v> </v>
      </c>
      <c r="J28" s="40" t="str">
        <f t="shared" si="4"/>
        <v> </v>
      </c>
      <c r="K28" s="41" t="str">
        <f t="shared" si="5"/>
        <v> </v>
      </c>
      <c r="M28" s="48" t="str">
        <f t="shared" si="6"/>
        <v> </v>
      </c>
      <c r="N28" s="48" t="str">
        <f t="shared" si="7"/>
        <v> </v>
      </c>
      <c r="O28" s="42" t="str">
        <f t="shared" si="8"/>
        <v> </v>
      </c>
      <c r="P28" s="48" t="str">
        <f t="shared" si="9"/>
        <v> </v>
      </c>
      <c r="Q28" s="48" t="str">
        <f t="shared" si="10"/>
        <v> </v>
      </c>
      <c r="R28" s="42" t="str">
        <f t="shared" si="11"/>
        <v> </v>
      </c>
      <c r="S28" s="42" t="str">
        <f t="shared" si="12"/>
        <v> </v>
      </c>
      <c r="T28" s="42" t="str">
        <f t="shared" si="13"/>
        <v> </v>
      </c>
      <c r="U28" s="42" t="str">
        <f t="shared" si="14"/>
        <v> </v>
      </c>
      <c r="V28" s="42" t="str">
        <f t="shared" si="15"/>
        <v> </v>
      </c>
      <c r="W28" s="42" t="str">
        <f t="shared" si="16"/>
        <v> </v>
      </c>
      <c r="X28" s="42" t="str">
        <f t="shared" si="0"/>
        <v> </v>
      </c>
      <c r="Y28" s="42" t="str">
        <f t="shared" si="17"/>
        <v> </v>
      </c>
      <c r="Z28" s="42" t="str">
        <f t="shared" si="18"/>
        <v> </v>
      </c>
      <c r="AA28" s="42" t="str">
        <f t="shared" si="1"/>
        <v> </v>
      </c>
      <c r="AB28" s="42" t="str">
        <f t="shared" si="19"/>
        <v> </v>
      </c>
      <c r="AC28" s="42" t="str">
        <f t="shared" si="20"/>
        <v> </v>
      </c>
      <c r="AD28" s="42" t="str">
        <f t="shared" si="2"/>
        <v> </v>
      </c>
      <c r="AE28" s="42" t="str">
        <f t="shared" si="21"/>
        <v> </v>
      </c>
      <c r="AF28" s="42" t="str">
        <f t="shared" si="22"/>
        <v> </v>
      </c>
      <c r="AG28" s="42" t="str">
        <f t="shared" si="23"/>
        <v> </v>
      </c>
    </row>
    <row r="29" spans="2:33" ht="15">
      <c r="B29" s="74"/>
      <c r="C29" s="75"/>
      <c r="D29" s="94">
        <v>0</v>
      </c>
      <c r="E29" s="94">
        <v>0</v>
      </c>
      <c r="F29" s="94">
        <v>0</v>
      </c>
      <c r="G29" s="83">
        <v>0</v>
      </c>
      <c r="H29" s="22"/>
      <c r="I29" s="21" t="str">
        <f t="shared" si="3"/>
        <v> </v>
      </c>
      <c r="J29" s="40" t="str">
        <f t="shared" si="4"/>
        <v> </v>
      </c>
      <c r="K29" s="41" t="str">
        <f t="shared" si="5"/>
        <v> </v>
      </c>
      <c r="M29" s="48" t="str">
        <f t="shared" si="6"/>
        <v> </v>
      </c>
      <c r="N29" s="48" t="str">
        <f t="shared" si="7"/>
        <v> </v>
      </c>
      <c r="O29" s="42" t="str">
        <f t="shared" si="8"/>
        <v> </v>
      </c>
      <c r="P29" s="48" t="str">
        <f t="shared" si="9"/>
        <v> </v>
      </c>
      <c r="Q29" s="48" t="str">
        <f t="shared" si="10"/>
        <v> </v>
      </c>
      <c r="R29" s="42" t="str">
        <f t="shared" si="11"/>
        <v> </v>
      </c>
      <c r="S29" s="42" t="str">
        <f t="shared" si="12"/>
        <v> </v>
      </c>
      <c r="T29" s="42" t="str">
        <f t="shared" si="13"/>
        <v> </v>
      </c>
      <c r="U29" s="42" t="str">
        <f t="shared" si="14"/>
        <v> </v>
      </c>
      <c r="V29" s="42" t="str">
        <f t="shared" si="15"/>
        <v> </v>
      </c>
      <c r="W29" s="42" t="str">
        <f t="shared" si="16"/>
        <v> </v>
      </c>
      <c r="X29" s="42" t="str">
        <f t="shared" si="0"/>
        <v> </v>
      </c>
      <c r="Y29" s="42" t="str">
        <f t="shared" si="17"/>
        <v> </v>
      </c>
      <c r="Z29" s="42" t="str">
        <f t="shared" si="18"/>
        <v> </v>
      </c>
      <c r="AA29" s="42" t="str">
        <f t="shared" si="1"/>
        <v> </v>
      </c>
      <c r="AB29" s="42" t="str">
        <f t="shared" si="19"/>
        <v> </v>
      </c>
      <c r="AC29" s="42" t="str">
        <f t="shared" si="20"/>
        <v> </v>
      </c>
      <c r="AD29" s="42" t="str">
        <f t="shared" si="2"/>
        <v> </v>
      </c>
      <c r="AE29" s="42" t="str">
        <f t="shared" si="21"/>
        <v> </v>
      </c>
      <c r="AF29" s="42" t="str">
        <f t="shared" si="22"/>
        <v> </v>
      </c>
      <c r="AG29" s="42" t="str">
        <f t="shared" si="23"/>
        <v> </v>
      </c>
    </row>
    <row r="30" spans="2:33" ht="15">
      <c r="B30" s="74"/>
      <c r="C30" s="75"/>
      <c r="D30" s="94">
        <v>0</v>
      </c>
      <c r="E30" s="94">
        <v>0</v>
      </c>
      <c r="F30" s="94">
        <v>0</v>
      </c>
      <c r="G30" s="83">
        <v>0</v>
      </c>
      <c r="H30" s="22"/>
      <c r="I30" s="21" t="str">
        <f t="shared" si="3"/>
        <v> </v>
      </c>
      <c r="J30" s="40" t="str">
        <f t="shared" si="4"/>
        <v> </v>
      </c>
      <c r="K30" s="41" t="str">
        <f t="shared" si="5"/>
        <v> </v>
      </c>
      <c r="M30" s="48" t="str">
        <f t="shared" si="6"/>
        <v> </v>
      </c>
      <c r="N30" s="48" t="str">
        <f t="shared" si="7"/>
        <v> </v>
      </c>
      <c r="O30" s="42" t="str">
        <f t="shared" si="8"/>
        <v> </v>
      </c>
      <c r="P30" s="48" t="str">
        <f t="shared" si="9"/>
        <v> </v>
      </c>
      <c r="Q30" s="48" t="str">
        <f t="shared" si="10"/>
        <v> </v>
      </c>
      <c r="R30" s="42" t="str">
        <f t="shared" si="11"/>
        <v> </v>
      </c>
      <c r="S30" s="42" t="str">
        <f t="shared" si="12"/>
        <v> </v>
      </c>
      <c r="T30" s="42" t="str">
        <f t="shared" si="13"/>
        <v> </v>
      </c>
      <c r="U30" s="42" t="str">
        <f t="shared" si="14"/>
        <v> </v>
      </c>
      <c r="V30" s="42" t="str">
        <f t="shared" si="15"/>
        <v> </v>
      </c>
      <c r="W30" s="42" t="str">
        <f t="shared" si="16"/>
        <v> </v>
      </c>
      <c r="X30" s="42" t="str">
        <f t="shared" si="0"/>
        <v> </v>
      </c>
      <c r="Y30" s="42" t="str">
        <f t="shared" si="17"/>
        <v> </v>
      </c>
      <c r="Z30" s="42" t="str">
        <f t="shared" si="18"/>
        <v> </v>
      </c>
      <c r="AA30" s="42" t="str">
        <f t="shared" si="1"/>
        <v> </v>
      </c>
      <c r="AB30" s="42" t="str">
        <f t="shared" si="19"/>
        <v> </v>
      </c>
      <c r="AC30" s="42" t="str">
        <f t="shared" si="20"/>
        <v> </v>
      </c>
      <c r="AD30" s="42" t="str">
        <f t="shared" si="2"/>
        <v> </v>
      </c>
      <c r="AE30" s="42" t="str">
        <f t="shared" si="21"/>
        <v> </v>
      </c>
      <c r="AF30" s="42" t="str">
        <f t="shared" si="22"/>
        <v> </v>
      </c>
      <c r="AG30" s="42" t="str">
        <f t="shared" si="23"/>
        <v> </v>
      </c>
    </row>
    <row r="31" spans="2:33" ht="15">
      <c r="B31" s="74"/>
      <c r="C31" s="75"/>
      <c r="D31" s="94">
        <v>0</v>
      </c>
      <c r="E31" s="94">
        <v>0</v>
      </c>
      <c r="F31" s="94">
        <v>0</v>
      </c>
      <c r="G31" s="83">
        <v>0</v>
      </c>
      <c r="H31" s="22"/>
      <c r="I31" s="21"/>
      <c r="J31" s="40" t="str">
        <f t="shared" si="4"/>
        <v> </v>
      </c>
      <c r="K31" s="41" t="str">
        <f t="shared" si="5"/>
        <v> </v>
      </c>
      <c r="M31" s="48" t="str">
        <f t="shared" si="6"/>
        <v> </v>
      </c>
      <c r="N31" s="48" t="str">
        <f t="shared" si="7"/>
        <v> </v>
      </c>
      <c r="O31" s="42" t="str">
        <f t="shared" si="8"/>
        <v> </v>
      </c>
      <c r="P31" s="48" t="str">
        <f t="shared" si="9"/>
        <v> </v>
      </c>
      <c r="Q31" s="48" t="str">
        <f t="shared" si="10"/>
        <v> </v>
      </c>
      <c r="R31" s="42" t="str">
        <f t="shared" si="11"/>
        <v> </v>
      </c>
      <c r="S31" s="42" t="str">
        <f t="shared" si="12"/>
        <v> </v>
      </c>
      <c r="T31" s="42" t="str">
        <f t="shared" si="13"/>
        <v> </v>
      </c>
      <c r="U31" s="42" t="str">
        <f t="shared" si="14"/>
        <v> </v>
      </c>
      <c r="V31" s="42" t="str">
        <f t="shared" si="15"/>
        <v> </v>
      </c>
      <c r="W31" s="42" t="str">
        <f t="shared" si="16"/>
        <v> </v>
      </c>
      <c r="X31" s="42" t="str">
        <f t="shared" si="0"/>
        <v> </v>
      </c>
      <c r="Y31" s="42" t="str">
        <f t="shared" si="17"/>
        <v> </v>
      </c>
      <c r="Z31" s="42" t="str">
        <f t="shared" si="18"/>
        <v> </v>
      </c>
      <c r="AA31" s="42" t="str">
        <f t="shared" si="1"/>
        <v> </v>
      </c>
      <c r="AB31" s="42" t="str">
        <f t="shared" si="19"/>
        <v> </v>
      </c>
      <c r="AC31" s="42" t="str">
        <f t="shared" si="20"/>
        <v> </v>
      </c>
      <c r="AD31" s="42" t="str">
        <f t="shared" si="2"/>
        <v> </v>
      </c>
      <c r="AE31" s="42" t="str">
        <f t="shared" si="21"/>
        <v> </v>
      </c>
      <c r="AF31" s="42" t="str">
        <f t="shared" si="22"/>
        <v> </v>
      </c>
      <c r="AG31" s="42" t="str">
        <f t="shared" si="23"/>
        <v> </v>
      </c>
    </row>
    <row r="32" spans="2:33" ht="15">
      <c r="B32" s="74"/>
      <c r="C32" s="75"/>
      <c r="D32" s="94">
        <v>0</v>
      </c>
      <c r="E32" s="94">
        <v>0</v>
      </c>
      <c r="F32" s="94">
        <v>0</v>
      </c>
      <c r="G32" s="83">
        <v>0</v>
      </c>
      <c r="H32" s="22"/>
      <c r="I32" s="21" t="str">
        <f t="shared" si="3"/>
        <v> </v>
      </c>
      <c r="J32" s="40" t="str">
        <f t="shared" si="4"/>
        <v> </v>
      </c>
      <c r="K32" s="41"/>
      <c r="M32" s="48" t="str">
        <f t="shared" si="6"/>
        <v> </v>
      </c>
      <c r="N32" s="48" t="str">
        <f t="shared" si="7"/>
        <v> </v>
      </c>
      <c r="O32" s="42" t="str">
        <f t="shared" si="8"/>
        <v> </v>
      </c>
      <c r="P32" s="48" t="str">
        <f t="shared" si="9"/>
        <v> </v>
      </c>
      <c r="Q32" s="48" t="str">
        <f t="shared" si="10"/>
        <v> </v>
      </c>
      <c r="R32" s="42" t="str">
        <f t="shared" si="11"/>
        <v> </v>
      </c>
      <c r="S32" s="42" t="str">
        <f t="shared" si="12"/>
        <v> </v>
      </c>
      <c r="T32" s="42" t="str">
        <f t="shared" si="13"/>
        <v> </v>
      </c>
      <c r="U32" s="42" t="str">
        <f t="shared" si="14"/>
        <v> </v>
      </c>
      <c r="V32" s="42" t="str">
        <f t="shared" si="15"/>
        <v> </v>
      </c>
      <c r="W32" s="42" t="str">
        <f t="shared" si="16"/>
        <v> </v>
      </c>
      <c r="X32" s="42" t="str">
        <f t="shared" si="0"/>
        <v> </v>
      </c>
      <c r="Y32" s="42" t="str">
        <f t="shared" si="17"/>
        <v> </v>
      </c>
      <c r="Z32" s="42" t="str">
        <f t="shared" si="18"/>
        <v> </v>
      </c>
      <c r="AA32" s="42" t="str">
        <f t="shared" si="1"/>
        <v> </v>
      </c>
      <c r="AB32" s="42" t="str">
        <f t="shared" si="19"/>
        <v> </v>
      </c>
      <c r="AC32" s="42" t="str">
        <f t="shared" si="20"/>
        <v> </v>
      </c>
      <c r="AD32" s="42" t="str">
        <f t="shared" si="2"/>
        <v> </v>
      </c>
      <c r="AE32" s="42" t="str">
        <f t="shared" si="21"/>
        <v> </v>
      </c>
      <c r="AF32" s="42" t="str">
        <f t="shared" si="22"/>
        <v> </v>
      </c>
      <c r="AG32" s="42" t="str">
        <f t="shared" si="23"/>
        <v> </v>
      </c>
    </row>
    <row r="33" spans="2:33" ht="15">
      <c r="B33" s="74"/>
      <c r="C33" s="75"/>
      <c r="D33" s="94">
        <v>0</v>
      </c>
      <c r="E33" s="94">
        <v>0</v>
      </c>
      <c r="F33" s="94">
        <v>0</v>
      </c>
      <c r="G33" s="83">
        <v>0</v>
      </c>
      <c r="H33" s="22"/>
      <c r="I33" s="21" t="str">
        <f t="shared" si="3"/>
        <v> </v>
      </c>
      <c r="J33" s="40" t="str">
        <f t="shared" si="4"/>
        <v> </v>
      </c>
      <c r="K33" s="41"/>
      <c r="M33" s="48" t="str">
        <f t="shared" si="6"/>
        <v> </v>
      </c>
      <c r="N33" s="48" t="str">
        <f t="shared" si="7"/>
        <v> </v>
      </c>
      <c r="O33" s="42" t="str">
        <f t="shared" si="8"/>
        <v> </v>
      </c>
      <c r="P33" s="48" t="str">
        <f t="shared" si="9"/>
        <v> </v>
      </c>
      <c r="Q33" s="48" t="str">
        <f t="shared" si="10"/>
        <v> </v>
      </c>
      <c r="R33" s="42" t="str">
        <f t="shared" si="11"/>
        <v> </v>
      </c>
      <c r="S33" s="42" t="str">
        <f t="shared" si="12"/>
        <v> </v>
      </c>
      <c r="T33" s="42" t="str">
        <f t="shared" si="13"/>
        <v> </v>
      </c>
      <c r="U33" s="42" t="str">
        <f t="shared" si="14"/>
        <v> </v>
      </c>
      <c r="V33" s="42" t="str">
        <f t="shared" si="15"/>
        <v> </v>
      </c>
      <c r="W33" s="42" t="str">
        <f t="shared" si="16"/>
        <v> </v>
      </c>
      <c r="X33" s="42" t="str">
        <f aca="true" t="shared" si="24" ref="X33:X46">IF($D33=4,$G33," ")</f>
        <v> </v>
      </c>
      <c r="Y33" s="42" t="str">
        <f t="shared" si="17"/>
        <v> </v>
      </c>
      <c r="Z33" s="42" t="str">
        <f t="shared" si="18"/>
        <v> </v>
      </c>
      <c r="AA33" s="42" t="str">
        <f aca="true" t="shared" si="25" ref="AA33:AA46">IF($D33=5,$G33," ")</f>
        <v> </v>
      </c>
      <c r="AB33" s="42" t="str">
        <f t="shared" si="19"/>
        <v> </v>
      </c>
      <c r="AC33" s="42" t="str">
        <f t="shared" si="20"/>
        <v> </v>
      </c>
      <c r="AD33" s="42" t="str">
        <f aca="true" t="shared" si="26" ref="AD33:AD46">IF($D33=6,$G33," ")</f>
        <v> </v>
      </c>
      <c r="AE33" s="42" t="str">
        <f t="shared" si="21"/>
        <v> </v>
      </c>
      <c r="AF33" s="42" t="str">
        <f t="shared" si="22"/>
        <v> </v>
      </c>
      <c r="AG33" s="42" t="str">
        <f t="shared" si="23"/>
        <v> </v>
      </c>
    </row>
    <row r="34" spans="2:33" ht="15">
      <c r="B34" s="74"/>
      <c r="C34" s="75"/>
      <c r="D34" s="94">
        <v>0</v>
      </c>
      <c r="E34" s="94">
        <v>0</v>
      </c>
      <c r="F34" s="94">
        <v>0</v>
      </c>
      <c r="G34" s="83">
        <v>0</v>
      </c>
      <c r="H34" s="22"/>
      <c r="I34" s="21" t="str">
        <f t="shared" si="3"/>
        <v> </v>
      </c>
      <c r="J34" s="40" t="str">
        <f t="shared" si="4"/>
        <v> </v>
      </c>
      <c r="K34" s="41" t="str">
        <f t="shared" si="5"/>
        <v> </v>
      </c>
      <c r="M34" s="48" t="str">
        <f t="shared" si="6"/>
        <v> </v>
      </c>
      <c r="N34" s="48" t="str">
        <f t="shared" si="7"/>
        <v> </v>
      </c>
      <c r="O34" s="42" t="str">
        <f t="shared" si="8"/>
        <v> </v>
      </c>
      <c r="P34" s="48" t="str">
        <f t="shared" si="9"/>
        <v> </v>
      </c>
      <c r="Q34" s="48" t="str">
        <f t="shared" si="10"/>
        <v> </v>
      </c>
      <c r="R34" s="42" t="str">
        <f t="shared" si="11"/>
        <v> </v>
      </c>
      <c r="S34" s="42" t="str">
        <f t="shared" si="12"/>
        <v> </v>
      </c>
      <c r="T34" s="42" t="str">
        <f t="shared" si="13"/>
        <v> </v>
      </c>
      <c r="U34" s="42" t="str">
        <f t="shared" si="14"/>
        <v> </v>
      </c>
      <c r="V34" s="42" t="str">
        <f t="shared" si="15"/>
        <v> </v>
      </c>
      <c r="W34" s="42" t="str">
        <f t="shared" si="16"/>
        <v> </v>
      </c>
      <c r="X34" s="42" t="str">
        <f t="shared" si="24"/>
        <v> </v>
      </c>
      <c r="Y34" s="42" t="str">
        <f t="shared" si="17"/>
        <v> </v>
      </c>
      <c r="Z34" s="42" t="str">
        <f t="shared" si="18"/>
        <v> </v>
      </c>
      <c r="AA34" s="42" t="str">
        <f t="shared" si="25"/>
        <v> </v>
      </c>
      <c r="AB34" s="42" t="str">
        <f t="shared" si="19"/>
        <v> </v>
      </c>
      <c r="AC34" s="42" t="str">
        <f t="shared" si="20"/>
        <v> </v>
      </c>
      <c r="AD34" s="42" t="str">
        <f t="shared" si="26"/>
        <v> </v>
      </c>
      <c r="AE34" s="42" t="str">
        <f t="shared" si="21"/>
        <v> </v>
      </c>
      <c r="AF34" s="42" t="str">
        <f t="shared" si="22"/>
        <v> </v>
      </c>
      <c r="AG34" s="42" t="str">
        <f t="shared" si="23"/>
        <v> </v>
      </c>
    </row>
    <row r="35" spans="2:33" ht="15">
      <c r="B35" s="74"/>
      <c r="C35" s="75"/>
      <c r="D35" s="94">
        <v>0</v>
      </c>
      <c r="E35" s="94">
        <v>0</v>
      </c>
      <c r="F35" s="94">
        <v>0</v>
      </c>
      <c r="G35" s="83">
        <v>0</v>
      </c>
      <c r="H35" s="22"/>
      <c r="I35" s="21" t="str">
        <f t="shared" si="3"/>
        <v> </v>
      </c>
      <c r="J35" s="40" t="str">
        <f t="shared" si="4"/>
        <v> </v>
      </c>
      <c r="K35" s="41" t="str">
        <f t="shared" si="5"/>
        <v> </v>
      </c>
      <c r="M35" s="48" t="str">
        <f t="shared" si="6"/>
        <v> </v>
      </c>
      <c r="N35" s="48" t="str">
        <f t="shared" si="7"/>
        <v> </v>
      </c>
      <c r="O35" s="42" t="str">
        <f t="shared" si="8"/>
        <v> </v>
      </c>
      <c r="P35" s="48" t="str">
        <f t="shared" si="9"/>
        <v> </v>
      </c>
      <c r="Q35" s="48" t="str">
        <f t="shared" si="10"/>
        <v> </v>
      </c>
      <c r="R35" s="42" t="str">
        <f t="shared" si="11"/>
        <v> </v>
      </c>
      <c r="S35" s="42" t="str">
        <f t="shared" si="12"/>
        <v> </v>
      </c>
      <c r="T35" s="42" t="str">
        <f t="shared" si="13"/>
        <v> </v>
      </c>
      <c r="U35" s="42" t="str">
        <f t="shared" si="14"/>
        <v> </v>
      </c>
      <c r="V35" s="42" t="str">
        <f t="shared" si="15"/>
        <v> </v>
      </c>
      <c r="W35" s="42" t="str">
        <f t="shared" si="16"/>
        <v> </v>
      </c>
      <c r="X35" s="42" t="str">
        <f t="shared" si="24"/>
        <v> </v>
      </c>
      <c r="Y35" s="42" t="str">
        <f t="shared" si="17"/>
        <v> </v>
      </c>
      <c r="Z35" s="42" t="str">
        <f t="shared" si="18"/>
        <v> </v>
      </c>
      <c r="AA35" s="42" t="str">
        <f t="shared" si="25"/>
        <v> </v>
      </c>
      <c r="AB35" s="42" t="str">
        <f t="shared" si="19"/>
        <v> </v>
      </c>
      <c r="AC35" s="42" t="str">
        <f t="shared" si="20"/>
        <v> </v>
      </c>
      <c r="AD35" s="42" t="str">
        <f t="shared" si="26"/>
        <v> </v>
      </c>
      <c r="AE35" s="42" t="str">
        <f t="shared" si="21"/>
        <v> </v>
      </c>
      <c r="AF35" s="42" t="str">
        <f t="shared" si="22"/>
        <v> </v>
      </c>
      <c r="AG35" s="42" t="str">
        <f t="shared" si="23"/>
        <v> </v>
      </c>
    </row>
    <row r="36" spans="2:33" ht="15">
      <c r="B36" s="74"/>
      <c r="C36" s="75"/>
      <c r="D36" s="94">
        <v>0</v>
      </c>
      <c r="E36" s="94">
        <v>0</v>
      </c>
      <c r="F36" s="94">
        <v>0</v>
      </c>
      <c r="G36" s="83">
        <v>0</v>
      </c>
      <c r="H36" s="22"/>
      <c r="I36" s="21" t="str">
        <f t="shared" si="3"/>
        <v> </v>
      </c>
      <c r="J36" s="40" t="str">
        <f t="shared" si="4"/>
        <v> </v>
      </c>
      <c r="K36" s="41" t="str">
        <f t="shared" si="5"/>
        <v> </v>
      </c>
      <c r="M36" s="48" t="str">
        <f t="shared" si="6"/>
        <v> </v>
      </c>
      <c r="N36" s="48" t="str">
        <f t="shared" si="7"/>
        <v> </v>
      </c>
      <c r="O36" s="42" t="str">
        <f t="shared" si="8"/>
        <v> </v>
      </c>
      <c r="P36" s="48" t="str">
        <f t="shared" si="9"/>
        <v> </v>
      </c>
      <c r="Q36" s="48" t="str">
        <f t="shared" si="10"/>
        <v> </v>
      </c>
      <c r="R36" s="42" t="str">
        <f t="shared" si="11"/>
        <v> </v>
      </c>
      <c r="S36" s="42" t="str">
        <f t="shared" si="12"/>
        <v> </v>
      </c>
      <c r="T36" s="42" t="str">
        <f t="shared" si="13"/>
        <v> </v>
      </c>
      <c r="U36" s="42" t="str">
        <f t="shared" si="14"/>
        <v> </v>
      </c>
      <c r="V36" s="42" t="str">
        <f t="shared" si="15"/>
        <v> </v>
      </c>
      <c r="W36" s="42" t="str">
        <f t="shared" si="16"/>
        <v> </v>
      </c>
      <c r="X36" s="42" t="str">
        <f t="shared" si="24"/>
        <v> </v>
      </c>
      <c r="Y36" s="42" t="str">
        <f t="shared" si="17"/>
        <v> </v>
      </c>
      <c r="Z36" s="42" t="str">
        <f t="shared" si="18"/>
        <v> </v>
      </c>
      <c r="AA36" s="42" t="str">
        <f t="shared" si="25"/>
        <v> </v>
      </c>
      <c r="AB36" s="42" t="str">
        <f t="shared" si="19"/>
        <v> </v>
      </c>
      <c r="AC36" s="42" t="str">
        <f t="shared" si="20"/>
        <v> </v>
      </c>
      <c r="AD36" s="42" t="str">
        <f t="shared" si="26"/>
        <v> </v>
      </c>
      <c r="AE36" s="42" t="str">
        <f t="shared" si="21"/>
        <v> </v>
      </c>
      <c r="AF36" s="42" t="str">
        <f t="shared" si="22"/>
        <v> </v>
      </c>
      <c r="AG36" s="42" t="str">
        <f t="shared" si="23"/>
        <v> </v>
      </c>
    </row>
    <row r="37" spans="2:33" ht="15">
      <c r="B37" s="74"/>
      <c r="C37" s="75"/>
      <c r="D37" s="94">
        <v>0</v>
      </c>
      <c r="E37" s="94">
        <v>0</v>
      </c>
      <c r="F37" s="94">
        <v>0</v>
      </c>
      <c r="G37" s="83">
        <v>0</v>
      </c>
      <c r="H37" s="22"/>
      <c r="I37" s="21" t="str">
        <f t="shared" si="3"/>
        <v> </v>
      </c>
      <c r="J37" s="40" t="str">
        <f t="shared" si="4"/>
        <v> </v>
      </c>
      <c r="K37" s="41" t="str">
        <f t="shared" si="5"/>
        <v> </v>
      </c>
      <c r="M37" s="48" t="str">
        <f t="shared" si="6"/>
        <v> </v>
      </c>
      <c r="N37" s="48" t="str">
        <f t="shared" si="7"/>
        <v> </v>
      </c>
      <c r="O37" s="42" t="str">
        <f t="shared" si="8"/>
        <v> </v>
      </c>
      <c r="P37" s="48" t="str">
        <f t="shared" si="9"/>
        <v> </v>
      </c>
      <c r="Q37" s="48" t="str">
        <f t="shared" si="10"/>
        <v> </v>
      </c>
      <c r="R37" s="42" t="str">
        <f t="shared" si="11"/>
        <v> </v>
      </c>
      <c r="S37" s="42" t="str">
        <f t="shared" si="12"/>
        <v> </v>
      </c>
      <c r="T37" s="42" t="str">
        <f t="shared" si="13"/>
        <v> </v>
      </c>
      <c r="U37" s="42" t="str">
        <f t="shared" si="14"/>
        <v> </v>
      </c>
      <c r="V37" s="42" t="str">
        <f t="shared" si="15"/>
        <v> </v>
      </c>
      <c r="W37" s="42" t="str">
        <f t="shared" si="16"/>
        <v> </v>
      </c>
      <c r="X37" s="42" t="str">
        <f t="shared" si="24"/>
        <v> </v>
      </c>
      <c r="Y37" s="42" t="str">
        <f t="shared" si="17"/>
        <v> </v>
      </c>
      <c r="Z37" s="42" t="str">
        <f t="shared" si="18"/>
        <v> </v>
      </c>
      <c r="AA37" s="42" t="str">
        <f t="shared" si="25"/>
        <v> </v>
      </c>
      <c r="AB37" s="42" t="str">
        <f t="shared" si="19"/>
        <v> </v>
      </c>
      <c r="AC37" s="42" t="str">
        <f t="shared" si="20"/>
        <v> </v>
      </c>
      <c r="AD37" s="42" t="str">
        <f t="shared" si="26"/>
        <v> </v>
      </c>
      <c r="AE37" s="42" t="str">
        <f t="shared" si="21"/>
        <v> </v>
      </c>
      <c r="AF37" s="42" t="str">
        <f t="shared" si="22"/>
        <v> </v>
      </c>
      <c r="AG37" s="42" t="str">
        <f t="shared" si="23"/>
        <v> </v>
      </c>
    </row>
    <row r="38" spans="2:33" ht="15">
      <c r="B38" s="74"/>
      <c r="C38" s="75"/>
      <c r="D38" s="94">
        <v>0</v>
      </c>
      <c r="E38" s="94">
        <v>0</v>
      </c>
      <c r="F38" s="94">
        <v>0</v>
      </c>
      <c r="G38" s="83">
        <v>0</v>
      </c>
      <c r="H38" s="22"/>
      <c r="I38" s="21" t="str">
        <f t="shared" si="3"/>
        <v> </v>
      </c>
      <c r="J38" s="40" t="str">
        <f t="shared" si="4"/>
        <v> </v>
      </c>
      <c r="K38" s="41" t="str">
        <f t="shared" si="5"/>
        <v> </v>
      </c>
      <c r="M38" s="48" t="str">
        <f t="shared" si="6"/>
        <v> </v>
      </c>
      <c r="N38" s="48" t="str">
        <f t="shared" si="7"/>
        <v> </v>
      </c>
      <c r="O38" s="42" t="str">
        <f t="shared" si="8"/>
        <v> </v>
      </c>
      <c r="P38" s="48" t="str">
        <f t="shared" si="9"/>
        <v> </v>
      </c>
      <c r="Q38" s="48" t="str">
        <f t="shared" si="10"/>
        <v> </v>
      </c>
      <c r="R38" s="42" t="str">
        <f t="shared" si="11"/>
        <v> </v>
      </c>
      <c r="S38" s="42" t="str">
        <f t="shared" si="12"/>
        <v> </v>
      </c>
      <c r="T38" s="42" t="str">
        <f t="shared" si="13"/>
        <v> </v>
      </c>
      <c r="U38" s="42" t="str">
        <f t="shared" si="14"/>
        <v> </v>
      </c>
      <c r="V38" s="42" t="str">
        <f t="shared" si="15"/>
        <v> </v>
      </c>
      <c r="W38" s="42" t="str">
        <f t="shared" si="16"/>
        <v> </v>
      </c>
      <c r="X38" s="42" t="str">
        <f t="shared" si="24"/>
        <v> </v>
      </c>
      <c r="Y38" s="42" t="str">
        <f t="shared" si="17"/>
        <v> </v>
      </c>
      <c r="Z38" s="42" t="str">
        <f t="shared" si="18"/>
        <v> </v>
      </c>
      <c r="AA38" s="42" t="str">
        <f t="shared" si="25"/>
        <v> </v>
      </c>
      <c r="AB38" s="42" t="str">
        <f t="shared" si="19"/>
        <v> </v>
      </c>
      <c r="AC38" s="42" t="str">
        <f t="shared" si="20"/>
        <v> </v>
      </c>
      <c r="AD38" s="42" t="str">
        <f t="shared" si="26"/>
        <v> </v>
      </c>
      <c r="AE38" s="42" t="str">
        <f t="shared" si="21"/>
        <v> </v>
      </c>
      <c r="AF38" s="42" t="str">
        <f t="shared" si="22"/>
        <v> </v>
      </c>
      <c r="AG38" s="42" t="str">
        <f t="shared" si="23"/>
        <v> </v>
      </c>
    </row>
    <row r="39" spans="2:33" ht="15">
      <c r="B39" s="74"/>
      <c r="C39" s="75"/>
      <c r="D39" s="94">
        <v>0</v>
      </c>
      <c r="E39" s="94">
        <v>0</v>
      </c>
      <c r="F39" s="94">
        <v>0</v>
      </c>
      <c r="G39" s="83">
        <v>0</v>
      </c>
      <c r="H39" s="22"/>
      <c r="I39" s="21" t="str">
        <f t="shared" si="3"/>
        <v> </v>
      </c>
      <c r="J39" s="40" t="str">
        <f t="shared" si="4"/>
        <v> </v>
      </c>
      <c r="K39" s="41" t="str">
        <f t="shared" si="5"/>
        <v> </v>
      </c>
      <c r="M39" s="48" t="str">
        <f t="shared" si="6"/>
        <v> </v>
      </c>
      <c r="N39" s="48" t="str">
        <f t="shared" si="7"/>
        <v> </v>
      </c>
      <c r="O39" s="42" t="str">
        <f t="shared" si="8"/>
        <v> </v>
      </c>
      <c r="P39" s="48" t="str">
        <f t="shared" si="9"/>
        <v> </v>
      </c>
      <c r="Q39" s="48" t="str">
        <f t="shared" si="10"/>
        <v> </v>
      </c>
      <c r="R39" s="42" t="str">
        <f t="shared" si="11"/>
        <v> </v>
      </c>
      <c r="S39" s="42" t="str">
        <f t="shared" si="12"/>
        <v> </v>
      </c>
      <c r="T39" s="42" t="str">
        <f t="shared" si="13"/>
        <v> </v>
      </c>
      <c r="U39" s="42" t="str">
        <f t="shared" si="14"/>
        <v> </v>
      </c>
      <c r="V39" s="42" t="str">
        <f t="shared" si="15"/>
        <v> </v>
      </c>
      <c r="W39" s="42" t="str">
        <f t="shared" si="16"/>
        <v> </v>
      </c>
      <c r="X39" s="42" t="str">
        <f t="shared" si="24"/>
        <v> </v>
      </c>
      <c r="Y39" s="42" t="str">
        <f t="shared" si="17"/>
        <v> </v>
      </c>
      <c r="Z39" s="42" t="str">
        <f t="shared" si="18"/>
        <v> </v>
      </c>
      <c r="AA39" s="42" t="str">
        <f t="shared" si="25"/>
        <v> </v>
      </c>
      <c r="AB39" s="42" t="str">
        <f t="shared" si="19"/>
        <v> </v>
      </c>
      <c r="AC39" s="42" t="str">
        <f t="shared" si="20"/>
        <v> </v>
      </c>
      <c r="AD39" s="42" t="str">
        <f t="shared" si="26"/>
        <v> </v>
      </c>
      <c r="AE39" s="42" t="str">
        <f t="shared" si="21"/>
        <v> </v>
      </c>
      <c r="AF39" s="42" t="str">
        <f t="shared" si="22"/>
        <v> </v>
      </c>
      <c r="AG39" s="42" t="str">
        <f t="shared" si="23"/>
        <v> </v>
      </c>
    </row>
    <row r="40" spans="2:33" ht="15">
      <c r="B40" s="74"/>
      <c r="C40" s="75"/>
      <c r="D40" s="94">
        <v>0</v>
      </c>
      <c r="E40" s="94">
        <v>0</v>
      </c>
      <c r="F40" s="94">
        <v>0</v>
      </c>
      <c r="G40" s="83">
        <v>0</v>
      </c>
      <c r="H40" s="22"/>
      <c r="I40" s="21" t="str">
        <f t="shared" si="3"/>
        <v> </v>
      </c>
      <c r="J40" s="40" t="str">
        <f t="shared" si="4"/>
        <v> </v>
      </c>
      <c r="K40" s="41" t="str">
        <f t="shared" si="5"/>
        <v> </v>
      </c>
      <c r="M40" s="48" t="str">
        <f t="shared" si="6"/>
        <v> </v>
      </c>
      <c r="N40" s="48" t="str">
        <f t="shared" si="7"/>
        <v> </v>
      </c>
      <c r="O40" s="42" t="str">
        <f t="shared" si="8"/>
        <v> </v>
      </c>
      <c r="P40" s="48" t="str">
        <f t="shared" si="9"/>
        <v> </v>
      </c>
      <c r="Q40" s="48" t="str">
        <f t="shared" si="10"/>
        <v> </v>
      </c>
      <c r="R40" s="42" t="str">
        <f t="shared" si="11"/>
        <v> </v>
      </c>
      <c r="S40" s="42" t="str">
        <f t="shared" si="12"/>
        <v> </v>
      </c>
      <c r="T40" s="42" t="str">
        <f t="shared" si="13"/>
        <v> </v>
      </c>
      <c r="U40" s="42" t="str">
        <f t="shared" si="14"/>
        <v> </v>
      </c>
      <c r="V40" s="42" t="str">
        <f t="shared" si="15"/>
        <v> </v>
      </c>
      <c r="W40" s="42" t="str">
        <f t="shared" si="16"/>
        <v> </v>
      </c>
      <c r="X40" s="42" t="str">
        <f t="shared" si="24"/>
        <v> </v>
      </c>
      <c r="Y40" s="42" t="str">
        <f t="shared" si="17"/>
        <v> </v>
      </c>
      <c r="Z40" s="42" t="str">
        <f t="shared" si="18"/>
        <v> </v>
      </c>
      <c r="AA40" s="42" t="str">
        <f t="shared" si="25"/>
        <v> </v>
      </c>
      <c r="AB40" s="42" t="str">
        <f t="shared" si="19"/>
        <v> </v>
      </c>
      <c r="AC40" s="42" t="str">
        <f t="shared" si="20"/>
        <v> </v>
      </c>
      <c r="AD40" s="42" t="str">
        <f t="shared" si="26"/>
        <v> </v>
      </c>
      <c r="AE40" s="42" t="str">
        <f t="shared" si="21"/>
        <v> </v>
      </c>
      <c r="AF40" s="42" t="str">
        <f t="shared" si="22"/>
        <v> </v>
      </c>
      <c r="AG40" s="42" t="str">
        <f t="shared" si="23"/>
        <v> </v>
      </c>
    </row>
    <row r="41" spans="2:33" ht="15">
      <c r="B41" s="74"/>
      <c r="C41" s="75"/>
      <c r="D41" s="94">
        <v>0</v>
      </c>
      <c r="E41" s="94">
        <v>0</v>
      </c>
      <c r="F41" s="94">
        <v>0</v>
      </c>
      <c r="G41" s="83">
        <v>0</v>
      </c>
      <c r="H41" s="22"/>
      <c r="I41" s="21" t="str">
        <f t="shared" si="3"/>
        <v> </v>
      </c>
      <c r="J41" s="40" t="str">
        <f t="shared" si="4"/>
        <v> </v>
      </c>
      <c r="K41" s="41" t="str">
        <f t="shared" si="5"/>
        <v> </v>
      </c>
      <c r="M41" s="48" t="str">
        <f t="shared" si="6"/>
        <v> </v>
      </c>
      <c r="N41" s="48" t="str">
        <f t="shared" si="7"/>
        <v> </v>
      </c>
      <c r="O41" s="42" t="str">
        <f t="shared" si="8"/>
        <v> </v>
      </c>
      <c r="P41" s="48" t="str">
        <f t="shared" si="9"/>
        <v> </v>
      </c>
      <c r="Q41" s="48" t="str">
        <f t="shared" si="10"/>
        <v> </v>
      </c>
      <c r="R41" s="42" t="str">
        <f t="shared" si="11"/>
        <v> </v>
      </c>
      <c r="S41" s="42" t="str">
        <f t="shared" si="12"/>
        <v> </v>
      </c>
      <c r="T41" s="42" t="str">
        <f t="shared" si="13"/>
        <v> </v>
      </c>
      <c r="U41" s="42" t="str">
        <f t="shared" si="14"/>
        <v> </v>
      </c>
      <c r="V41" s="42" t="str">
        <f t="shared" si="15"/>
        <v> </v>
      </c>
      <c r="W41" s="42" t="str">
        <f t="shared" si="16"/>
        <v> </v>
      </c>
      <c r="X41" s="42" t="str">
        <f t="shared" si="24"/>
        <v> </v>
      </c>
      <c r="Y41" s="42" t="str">
        <f t="shared" si="17"/>
        <v> </v>
      </c>
      <c r="Z41" s="42" t="str">
        <f t="shared" si="18"/>
        <v> </v>
      </c>
      <c r="AA41" s="42" t="str">
        <f t="shared" si="25"/>
        <v> </v>
      </c>
      <c r="AB41" s="42" t="str">
        <f t="shared" si="19"/>
        <v> </v>
      </c>
      <c r="AC41" s="42" t="str">
        <f t="shared" si="20"/>
        <v> </v>
      </c>
      <c r="AD41" s="42" t="str">
        <f t="shared" si="26"/>
        <v> </v>
      </c>
      <c r="AE41" s="42" t="str">
        <f t="shared" si="21"/>
        <v> </v>
      </c>
      <c r="AF41" s="42" t="str">
        <f t="shared" si="22"/>
        <v> </v>
      </c>
      <c r="AG41" s="42" t="str">
        <f t="shared" si="23"/>
        <v> </v>
      </c>
    </row>
    <row r="42" spans="2:33" ht="15">
      <c r="B42" s="74"/>
      <c r="C42" s="75"/>
      <c r="D42" s="94">
        <v>0</v>
      </c>
      <c r="E42" s="94">
        <v>0</v>
      </c>
      <c r="F42" s="94">
        <v>0</v>
      </c>
      <c r="G42" s="83">
        <v>0</v>
      </c>
      <c r="H42" s="22"/>
      <c r="I42" s="21" t="str">
        <f t="shared" si="3"/>
        <v> </v>
      </c>
      <c r="J42" s="40" t="str">
        <f t="shared" si="4"/>
        <v> </v>
      </c>
      <c r="K42" s="41" t="str">
        <f t="shared" si="5"/>
        <v> </v>
      </c>
      <c r="M42" s="48" t="str">
        <f t="shared" si="6"/>
        <v> </v>
      </c>
      <c r="N42" s="48" t="str">
        <f t="shared" si="7"/>
        <v> </v>
      </c>
      <c r="O42" s="42" t="str">
        <f t="shared" si="8"/>
        <v> </v>
      </c>
      <c r="P42" s="48" t="str">
        <f t="shared" si="9"/>
        <v> </v>
      </c>
      <c r="Q42" s="48" t="str">
        <f t="shared" si="10"/>
        <v> </v>
      </c>
      <c r="R42" s="42" t="str">
        <f t="shared" si="11"/>
        <v> </v>
      </c>
      <c r="S42" s="42" t="str">
        <f t="shared" si="12"/>
        <v> </v>
      </c>
      <c r="T42" s="42" t="str">
        <f t="shared" si="13"/>
        <v> </v>
      </c>
      <c r="U42" s="42" t="str">
        <f t="shared" si="14"/>
        <v> </v>
      </c>
      <c r="V42" s="42" t="str">
        <f t="shared" si="15"/>
        <v> </v>
      </c>
      <c r="W42" s="42" t="str">
        <f t="shared" si="16"/>
        <v> </v>
      </c>
      <c r="X42" s="42" t="str">
        <f t="shared" si="24"/>
        <v> </v>
      </c>
      <c r="Y42" s="42" t="str">
        <f t="shared" si="17"/>
        <v> </v>
      </c>
      <c r="Z42" s="42" t="str">
        <f t="shared" si="18"/>
        <v> </v>
      </c>
      <c r="AA42" s="42" t="str">
        <f t="shared" si="25"/>
        <v> </v>
      </c>
      <c r="AB42" s="42" t="str">
        <f t="shared" si="19"/>
        <v> </v>
      </c>
      <c r="AC42" s="42" t="str">
        <f t="shared" si="20"/>
        <v> </v>
      </c>
      <c r="AD42" s="42" t="str">
        <f t="shared" si="26"/>
        <v> </v>
      </c>
      <c r="AE42" s="42" t="str">
        <f t="shared" si="21"/>
        <v> </v>
      </c>
      <c r="AF42" s="42" t="str">
        <f t="shared" si="22"/>
        <v> </v>
      </c>
      <c r="AG42" s="42" t="str">
        <f t="shared" si="23"/>
        <v> </v>
      </c>
    </row>
    <row r="43" spans="2:33" ht="15">
      <c r="B43" s="74"/>
      <c r="C43" s="75"/>
      <c r="D43" s="94">
        <v>0</v>
      </c>
      <c r="E43" s="94">
        <v>0</v>
      </c>
      <c r="F43" s="94">
        <v>0</v>
      </c>
      <c r="G43" s="83">
        <v>0</v>
      </c>
      <c r="H43" s="22"/>
      <c r="I43" s="21" t="str">
        <f t="shared" si="3"/>
        <v> </v>
      </c>
      <c r="J43" s="40" t="str">
        <f t="shared" si="4"/>
        <v> </v>
      </c>
      <c r="K43" s="41" t="str">
        <f t="shared" si="5"/>
        <v> </v>
      </c>
      <c r="M43" s="48" t="str">
        <f t="shared" si="6"/>
        <v> </v>
      </c>
      <c r="N43" s="48" t="str">
        <f t="shared" si="7"/>
        <v> </v>
      </c>
      <c r="O43" s="42" t="str">
        <f t="shared" si="8"/>
        <v> </v>
      </c>
      <c r="P43" s="48" t="str">
        <f t="shared" si="9"/>
        <v> </v>
      </c>
      <c r="Q43" s="48" t="str">
        <f t="shared" si="10"/>
        <v> </v>
      </c>
      <c r="R43" s="42" t="str">
        <f t="shared" si="11"/>
        <v> </v>
      </c>
      <c r="S43" s="42" t="str">
        <f t="shared" si="12"/>
        <v> </v>
      </c>
      <c r="T43" s="42" t="str">
        <f t="shared" si="13"/>
        <v> </v>
      </c>
      <c r="U43" s="42" t="str">
        <f t="shared" si="14"/>
        <v> </v>
      </c>
      <c r="V43" s="42" t="str">
        <f t="shared" si="15"/>
        <v> </v>
      </c>
      <c r="W43" s="42" t="str">
        <f t="shared" si="16"/>
        <v> </v>
      </c>
      <c r="X43" s="42" t="str">
        <f t="shared" si="24"/>
        <v> </v>
      </c>
      <c r="Y43" s="42" t="str">
        <f t="shared" si="17"/>
        <v> </v>
      </c>
      <c r="Z43" s="42" t="str">
        <f t="shared" si="18"/>
        <v> </v>
      </c>
      <c r="AA43" s="42" t="str">
        <f t="shared" si="25"/>
        <v> </v>
      </c>
      <c r="AB43" s="42" t="str">
        <f t="shared" si="19"/>
        <v> </v>
      </c>
      <c r="AC43" s="42" t="str">
        <f t="shared" si="20"/>
        <v> </v>
      </c>
      <c r="AD43" s="42" t="str">
        <f t="shared" si="26"/>
        <v> </v>
      </c>
      <c r="AE43" s="42" t="str">
        <f t="shared" si="21"/>
        <v> </v>
      </c>
      <c r="AF43" s="42" t="str">
        <f t="shared" si="22"/>
        <v> </v>
      </c>
      <c r="AG43" s="42" t="str">
        <f t="shared" si="23"/>
        <v> </v>
      </c>
    </row>
    <row r="44" spans="2:33" ht="15">
      <c r="B44" s="74"/>
      <c r="C44" s="75"/>
      <c r="D44" s="94">
        <v>0</v>
      </c>
      <c r="E44" s="94">
        <v>0</v>
      </c>
      <c r="F44" s="94">
        <v>0</v>
      </c>
      <c r="G44" s="83">
        <v>0</v>
      </c>
      <c r="H44" s="22"/>
      <c r="I44" s="21" t="str">
        <f t="shared" si="3"/>
        <v> </v>
      </c>
      <c r="J44" s="40" t="str">
        <f t="shared" si="4"/>
        <v> </v>
      </c>
      <c r="K44" s="41" t="str">
        <f t="shared" si="5"/>
        <v> </v>
      </c>
      <c r="M44" s="48" t="str">
        <f t="shared" si="6"/>
        <v> </v>
      </c>
      <c r="N44" s="48" t="str">
        <f t="shared" si="7"/>
        <v> </v>
      </c>
      <c r="O44" s="42" t="str">
        <f t="shared" si="8"/>
        <v> </v>
      </c>
      <c r="P44" s="48" t="str">
        <f t="shared" si="9"/>
        <v> </v>
      </c>
      <c r="Q44" s="48" t="str">
        <f t="shared" si="10"/>
        <v> </v>
      </c>
      <c r="R44" s="42" t="str">
        <f t="shared" si="11"/>
        <v> </v>
      </c>
      <c r="S44" s="42" t="str">
        <f t="shared" si="12"/>
        <v> </v>
      </c>
      <c r="T44" s="42" t="str">
        <f t="shared" si="13"/>
        <v> </v>
      </c>
      <c r="U44" s="42" t="str">
        <f t="shared" si="14"/>
        <v> </v>
      </c>
      <c r="V44" s="42" t="str">
        <f t="shared" si="15"/>
        <v> </v>
      </c>
      <c r="W44" s="42" t="str">
        <f t="shared" si="16"/>
        <v> </v>
      </c>
      <c r="X44" s="42" t="str">
        <f t="shared" si="24"/>
        <v> </v>
      </c>
      <c r="Y44" s="42" t="str">
        <f t="shared" si="17"/>
        <v> </v>
      </c>
      <c r="Z44" s="42" t="str">
        <f t="shared" si="18"/>
        <v> </v>
      </c>
      <c r="AA44" s="42" t="str">
        <f t="shared" si="25"/>
        <v> </v>
      </c>
      <c r="AB44" s="42" t="str">
        <f t="shared" si="19"/>
        <v> </v>
      </c>
      <c r="AC44" s="42" t="str">
        <f t="shared" si="20"/>
        <v> </v>
      </c>
      <c r="AD44" s="42" t="str">
        <f t="shared" si="26"/>
        <v> </v>
      </c>
      <c r="AE44" s="42" t="str">
        <f t="shared" si="21"/>
        <v> </v>
      </c>
      <c r="AF44" s="42" t="str">
        <f t="shared" si="22"/>
        <v> </v>
      </c>
      <c r="AG44" s="42" t="str">
        <f t="shared" si="23"/>
        <v> </v>
      </c>
    </row>
    <row r="45" spans="2:33" ht="15">
      <c r="B45" s="74"/>
      <c r="C45" s="75"/>
      <c r="D45" s="94">
        <v>0</v>
      </c>
      <c r="E45" s="94">
        <v>0</v>
      </c>
      <c r="F45" s="94">
        <v>0</v>
      </c>
      <c r="G45" s="83">
        <v>0</v>
      </c>
      <c r="H45" s="22"/>
      <c r="I45" s="21" t="str">
        <f t="shared" si="3"/>
        <v> </v>
      </c>
      <c r="J45" s="40" t="str">
        <f t="shared" si="4"/>
        <v> </v>
      </c>
      <c r="K45" s="41" t="str">
        <f t="shared" si="5"/>
        <v> </v>
      </c>
      <c r="M45" s="48" t="str">
        <f t="shared" si="6"/>
        <v> </v>
      </c>
      <c r="N45" s="48" t="str">
        <f t="shared" si="7"/>
        <v> </v>
      </c>
      <c r="O45" s="42" t="str">
        <f t="shared" si="8"/>
        <v> </v>
      </c>
      <c r="P45" s="48" t="str">
        <f t="shared" si="9"/>
        <v> </v>
      </c>
      <c r="Q45" s="48" t="str">
        <f t="shared" si="10"/>
        <v> </v>
      </c>
      <c r="R45" s="42" t="str">
        <f t="shared" si="11"/>
        <v> </v>
      </c>
      <c r="S45" s="42" t="str">
        <f t="shared" si="12"/>
        <v> </v>
      </c>
      <c r="T45" s="42" t="str">
        <f t="shared" si="13"/>
        <v> </v>
      </c>
      <c r="U45" s="42" t="str">
        <f t="shared" si="14"/>
        <v> </v>
      </c>
      <c r="V45" s="42" t="str">
        <f t="shared" si="15"/>
        <v> </v>
      </c>
      <c r="W45" s="42" t="str">
        <f t="shared" si="16"/>
        <v> </v>
      </c>
      <c r="X45" s="42" t="str">
        <f t="shared" si="24"/>
        <v> </v>
      </c>
      <c r="Y45" s="42" t="str">
        <f t="shared" si="17"/>
        <v> </v>
      </c>
      <c r="Z45" s="42" t="str">
        <f t="shared" si="18"/>
        <v> </v>
      </c>
      <c r="AA45" s="42" t="str">
        <f t="shared" si="25"/>
        <v> </v>
      </c>
      <c r="AB45" s="42" t="str">
        <f t="shared" si="19"/>
        <v> </v>
      </c>
      <c r="AC45" s="42" t="str">
        <f t="shared" si="20"/>
        <v> </v>
      </c>
      <c r="AD45" s="42" t="str">
        <f t="shared" si="26"/>
        <v> </v>
      </c>
      <c r="AE45" s="42" t="str">
        <f t="shared" si="21"/>
        <v> </v>
      </c>
      <c r="AF45" s="42" t="str">
        <f t="shared" si="22"/>
        <v> </v>
      </c>
      <c r="AG45" s="42" t="str">
        <f t="shared" si="23"/>
        <v> </v>
      </c>
    </row>
    <row r="46" spans="2:33" ht="15">
      <c r="B46" s="74"/>
      <c r="C46" s="75"/>
      <c r="D46" s="94">
        <v>0</v>
      </c>
      <c r="E46" s="94">
        <v>0</v>
      </c>
      <c r="F46" s="94">
        <v>0</v>
      </c>
      <c r="G46" s="83">
        <v>0</v>
      </c>
      <c r="H46" s="22"/>
      <c r="I46" s="21" t="str">
        <f t="shared" si="3"/>
        <v> </v>
      </c>
      <c r="J46" s="40" t="str">
        <f t="shared" si="4"/>
        <v> </v>
      </c>
      <c r="K46" s="41" t="str">
        <f t="shared" si="5"/>
        <v> </v>
      </c>
      <c r="M46" s="48" t="str">
        <f t="shared" si="6"/>
        <v> </v>
      </c>
      <c r="N46" s="48" t="str">
        <f t="shared" si="7"/>
        <v> </v>
      </c>
      <c r="O46" s="42" t="str">
        <f t="shared" si="8"/>
        <v> </v>
      </c>
      <c r="P46" s="48" t="str">
        <f t="shared" si="9"/>
        <v> </v>
      </c>
      <c r="Q46" s="48" t="str">
        <f t="shared" si="10"/>
        <v> </v>
      </c>
      <c r="R46" s="42" t="str">
        <f t="shared" si="11"/>
        <v> </v>
      </c>
      <c r="S46" s="42" t="str">
        <f t="shared" si="12"/>
        <v> </v>
      </c>
      <c r="T46" s="42" t="str">
        <f t="shared" si="13"/>
        <v> </v>
      </c>
      <c r="U46" s="42" t="str">
        <f t="shared" si="14"/>
        <v> </v>
      </c>
      <c r="V46" s="42" t="str">
        <f t="shared" si="15"/>
        <v> </v>
      </c>
      <c r="W46" s="42" t="str">
        <f t="shared" si="16"/>
        <v> </v>
      </c>
      <c r="X46" s="42" t="str">
        <f t="shared" si="24"/>
        <v> </v>
      </c>
      <c r="Y46" s="42" t="str">
        <f t="shared" si="17"/>
        <v> </v>
      </c>
      <c r="Z46" s="42" t="str">
        <f t="shared" si="18"/>
        <v> </v>
      </c>
      <c r="AA46" s="42" t="str">
        <f t="shared" si="25"/>
        <v> </v>
      </c>
      <c r="AB46" s="42" t="str">
        <f t="shared" si="19"/>
        <v> </v>
      </c>
      <c r="AC46" s="42" t="str">
        <f t="shared" si="20"/>
        <v> </v>
      </c>
      <c r="AD46" s="42" t="str">
        <f t="shared" si="26"/>
        <v> </v>
      </c>
      <c r="AE46" s="42" t="str">
        <f t="shared" si="21"/>
        <v> </v>
      </c>
      <c r="AF46" s="42" t="str">
        <f t="shared" si="22"/>
        <v> </v>
      </c>
      <c r="AG46" s="42" t="str">
        <f t="shared" si="23"/>
        <v> </v>
      </c>
    </row>
    <row r="47" spans="4:33" ht="15.75">
      <c r="D47" s="1" t="s">
        <v>3</v>
      </c>
      <c r="E47" s="93">
        <f>SUM(E17:E46)</f>
        <v>5</v>
      </c>
      <c r="F47" s="1"/>
      <c r="G47" s="82">
        <f>SUM(G17:G46)</f>
        <v>7475</v>
      </c>
      <c r="H47" s="44"/>
      <c r="I47" s="44"/>
      <c r="J47" s="44"/>
      <c r="K47" s="44"/>
      <c r="L47" s="44"/>
      <c r="M47" s="55">
        <f aca="true" t="shared" si="27" ref="M47:AG47">SUM(M17:M46)</f>
        <v>5</v>
      </c>
      <c r="N47" s="55">
        <f t="shared" si="27"/>
        <v>2875</v>
      </c>
      <c r="O47" s="46">
        <f t="shared" si="27"/>
        <v>7475</v>
      </c>
      <c r="P47" s="55">
        <f t="shared" si="27"/>
        <v>0</v>
      </c>
      <c r="Q47" s="55">
        <f t="shared" si="27"/>
        <v>0</v>
      </c>
      <c r="R47" s="46">
        <f t="shared" si="27"/>
        <v>0</v>
      </c>
      <c r="S47" s="55">
        <f t="shared" si="27"/>
        <v>0</v>
      </c>
      <c r="T47" s="55">
        <f t="shared" si="27"/>
        <v>0</v>
      </c>
      <c r="U47" s="46">
        <f t="shared" si="27"/>
        <v>0</v>
      </c>
      <c r="V47" s="55">
        <f t="shared" si="27"/>
        <v>0</v>
      </c>
      <c r="W47" s="55">
        <f t="shared" si="27"/>
        <v>0</v>
      </c>
      <c r="X47" s="46">
        <f t="shared" si="27"/>
        <v>0</v>
      </c>
      <c r="Y47" s="55">
        <f t="shared" si="27"/>
        <v>0</v>
      </c>
      <c r="Z47" s="55">
        <f t="shared" si="27"/>
        <v>0</v>
      </c>
      <c r="AA47" s="46">
        <f t="shared" si="27"/>
        <v>0</v>
      </c>
      <c r="AB47" s="55">
        <f t="shared" si="27"/>
        <v>0</v>
      </c>
      <c r="AC47" s="55">
        <f t="shared" si="27"/>
        <v>0</v>
      </c>
      <c r="AD47" s="46">
        <f t="shared" si="27"/>
        <v>0</v>
      </c>
      <c r="AE47" s="55">
        <f t="shared" si="27"/>
        <v>0</v>
      </c>
      <c r="AF47" s="55">
        <f t="shared" si="27"/>
        <v>0</v>
      </c>
      <c r="AG47" s="46">
        <f t="shared" si="27"/>
        <v>0</v>
      </c>
    </row>
    <row r="48" spans="4:33" ht="15">
      <c r="D48" s="39"/>
      <c r="E48" s="56"/>
      <c r="F48" s="44"/>
      <c r="G48" s="46"/>
      <c r="H48" s="44"/>
      <c r="I48" s="44"/>
      <c r="J48" s="44"/>
      <c r="K48" s="44"/>
      <c r="L48" s="44"/>
      <c r="M48" s="55"/>
      <c r="N48" s="55"/>
      <c r="O48" s="46"/>
      <c r="P48" s="55"/>
      <c r="Q48" s="55"/>
      <c r="R48" s="46"/>
      <c r="S48" s="55"/>
      <c r="T48" s="55"/>
      <c r="U48" s="46"/>
      <c r="V48" s="55"/>
      <c r="W48" s="55"/>
      <c r="X48" s="46"/>
      <c r="Y48" s="55"/>
      <c r="Z48" s="55"/>
      <c r="AA48" s="46"/>
      <c r="AB48" s="55"/>
      <c r="AC48" s="55"/>
      <c r="AD48" s="46"/>
      <c r="AE48" s="55"/>
      <c r="AF48" s="55"/>
      <c r="AG48" s="46"/>
    </row>
    <row r="49" spans="2:25" ht="15">
      <c r="B49" s="24" t="s">
        <v>28</v>
      </c>
      <c r="C49" s="24"/>
      <c r="D49" s="24"/>
      <c r="E49" s="24"/>
      <c r="F49" s="24"/>
      <c r="G49" s="24"/>
      <c r="H49" s="24"/>
      <c r="I49" s="24"/>
      <c r="J49" s="24"/>
      <c r="K49" s="24"/>
      <c r="M49" t="s">
        <v>130</v>
      </c>
      <c r="Y49" t="s">
        <v>131</v>
      </c>
    </row>
    <row r="50" spans="3:31" ht="15" hidden="1">
      <c r="C50" s="39"/>
      <c r="D50" s="39" t="s">
        <v>161</v>
      </c>
      <c r="E50" s="45"/>
      <c r="F50" s="73" t="s">
        <v>7</v>
      </c>
      <c r="G50" s="73" t="s">
        <v>149</v>
      </c>
      <c r="H50" s="73" t="s">
        <v>148</v>
      </c>
      <c r="M50" s="17" t="s">
        <v>55</v>
      </c>
      <c r="N50" s="17"/>
      <c r="O50" s="17"/>
      <c r="P50" s="17"/>
      <c r="Q50" s="17" t="s">
        <v>127</v>
      </c>
      <c r="R50" s="17"/>
      <c r="S50" s="17"/>
      <c r="T50" s="17" t="s">
        <v>128</v>
      </c>
      <c r="U50" s="17"/>
      <c r="V50" s="17" t="s">
        <v>129</v>
      </c>
      <c r="W50" s="17"/>
      <c r="X50" s="17"/>
      <c r="Y50" s="17" t="s">
        <v>55</v>
      </c>
      <c r="Z50" s="17"/>
      <c r="AA50" s="17"/>
      <c r="AB50" s="17" t="s">
        <v>127</v>
      </c>
      <c r="AC50" s="17"/>
      <c r="AD50" s="17"/>
      <c r="AE50" s="17" t="s">
        <v>129</v>
      </c>
    </row>
    <row r="51" spans="4:31" ht="15" hidden="1">
      <c r="D51" s="44" t="s">
        <v>132</v>
      </c>
      <c r="E51" s="45" t="s">
        <v>55</v>
      </c>
      <c r="F51" s="55">
        <f>M47</f>
        <v>5</v>
      </c>
      <c r="G51" s="55">
        <f>N47</f>
        <v>2875</v>
      </c>
      <c r="H51" s="46">
        <f>O47</f>
        <v>7475</v>
      </c>
      <c r="M51" s="17" t="s">
        <v>132</v>
      </c>
      <c r="N51" s="17"/>
      <c r="O51" s="17"/>
      <c r="P51" s="17"/>
      <c r="Q51" s="17" t="s">
        <v>133</v>
      </c>
      <c r="R51" s="17"/>
      <c r="S51" s="17"/>
      <c r="T51" s="17" t="s">
        <v>134</v>
      </c>
      <c r="U51" s="17"/>
      <c r="V51" s="17" t="s">
        <v>135</v>
      </c>
      <c r="W51" s="17"/>
      <c r="X51" s="17"/>
      <c r="Y51" s="17" t="s">
        <v>136</v>
      </c>
      <c r="Z51" s="17"/>
      <c r="AA51" s="17"/>
      <c r="AB51" s="17" t="s">
        <v>137</v>
      </c>
      <c r="AC51" s="17"/>
      <c r="AD51" s="17"/>
      <c r="AE51" s="17" t="s">
        <v>138</v>
      </c>
    </row>
    <row r="52" spans="4:8" ht="15" hidden="1">
      <c r="D52" s="44" t="s">
        <v>133</v>
      </c>
      <c r="E52" s="45" t="s">
        <v>127</v>
      </c>
      <c r="F52" s="55">
        <f>P47</f>
        <v>0</v>
      </c>
      <c r="G52" s="55">
        <f>Q47</f>
        <v>0</v>
      </c>
      <c r="H52" s="46">
        <f>R47</f>
        <v>0</v>
      </c>
    </row>
    <row r="53" spans="4:8" ht="15" hidden="1">
      <c r="D53" s="44" t="s">
        <v>134</v>
      </c>
      <c r="E53" s="45" t="s">
        <v>128</v>
      </c>
      <c r="F53" s="55">
        <f>S47</f>
        <v>0</v>
      </c>
      <c r="G53" s="55">
        <f>T47</f>
        <v>0</v>
      </c>
      <c r="H53" s="46">
        <f>U47</f>
        <v>0</v>
      </c>
    </row>
    <row r="54" spans="4:8" ht="15" hidden="1">
      <c r="D54" s="44" t="s">
        <v>135</v>
      </c>
      <c r="E54" s="45" t="s">
        <v>139</v>
      </c>
      <c r="F54" s="55">
        <f>V47</f>
        <v>0</v>
      </c>
      <c r="G54" s="55">
        <f>W47</f>
        <v>0</v>
      </c>
      <c r="H54" s="46">
        <f>X47</f>
        <v>0</v>
      </c>
    </row>
    <row r="55" spans="4:8" ht="15" hidden="1">
      <c r="D55" s="39" t="s">
        <v>162</v>
      </c>
      <c r="E55" s="44"/>
      <c r="F55" s="55"/>
      <c r="G55" s="55"/>
      <c r="H55" s="46"/>
    </row>
    <row r="56" spans="4:8" ht="15" hidden="1">
      <c r="D56" s="44" t="s">
        <v>136</v>
      </c>
      <c r="E56" s="45" t="s">
        <v>55</v>
      </c>
      <c r="F56" s="55">
        <f>Y47</f>
        <v>0</v>
      </c>
      <c r="G56" s="55">
        <f>Z47</f>
        <v>0</v>
      </c>
      <c r="H56" s="46">
        <f>AA47</f>
        <v>0</v>
      </c>
    </row>
    <row r="57" spans="4:8" ht="15" hidden="1">
      <c r="D57" s="44" t="s">
        <v>140</v>
      </c>
      <c r="E57" s="45" t="s">
        <v>127</v>
      </c>
      <c r="F57" s="55">
        <f>AB47</f>
        <v>0</v>
      </c>
      <c r="G57" s="55">
        <f>AC47</f>
        <v>0</v>
      </c>
      <c r="H57" s="46">
        <f>AD47</f>
        <v>0</v>
      </c>
    </row>
    <row r="58" spans="4:8" ht="15" hidden="1">
      <c r="D58" s="44" t="s">
        <v>141</v>
      </c>
      <c r="E58" s="45" t="s">
        <v>139</v>
      </c>
      <c r="F58" s="55">
        <f>AE47</f>
        <v>0</v>
      </c>
      <c r="G58" s="55">
        <f>AF47</f>
        <v>0</v>
      </c>
      <c r="H58" s="46">
        <f>AG47</f>
        <v>0</v>
      </c>
    </row>
    <row r="59" spans="4:8" ht="15" hidden="1">
      <c r="D59" s="44"/>
      <c r="E59" s="39" t="s">
        <v>3</v>
      </c>
      <c r="F59" s="65">
        <f>SUM(F51:F58)</f>
        <v>5</v>
      </c>
      <c r="G59" s="65">
        <f>SUM(G51:G58)</f>
        <v>2875</v>
      </c>
      <c r="H59" s="47">
        <f>SUM(H51:H58)</f>
        <v>7475</v>
      </c>
    </row>
    <row r="60" ht="15">
      <c r="H60" s="57"/>
    </row>
    <row r="61" ht="15">
      <c r="H61" s="57"/>
    </row>
    <row r="62" ht="15">
      <c r="H62" s="57"/>
    </row>
  </sheetData>
  <sheetProtection/>
  <mergeCells count="3">
    <mergeCell ref="B6:K6"/>
    <mergeCell ref="I13:K13"/>
    <mergeCell ref="B2:J3"/>
  </mergeCells>
  <printOptions horizontalCentered="1"/>
  <pageMargins left="0.5" right="0.5" top="0.5" bottom="1" header="0.5" footer="0.5"/>
  <pageSetup fitToHeight="1" fitToWidth="1" horizontalDpi="600" verticalDpi="600" orientation="portrait" scale="84" r:id="rId2"/>
  <headerFooter alignWithMargins="0">
    <oddFooter>&amp;LFile Name: &amp;F&amp;R&amp;10Weaned Calf Record - Page 1 of 5</oddFooter>
  </headerFooter>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B1:AG55"/>
  <sheetViews>
    <sheetView showGridLines="0" zoomScalePageLayoutView="0" workbookViewId="0" topLeftCell="A1">
      <selection activeCell="A1" sqref="A1"/>
    </sheetView>
  </sheetViews>
  <sheetFormatPr defaultColWidth="8.88671875" defaultRowHeight="15"/>
  <cols>
    <col min="1" max="1" width="3.5546875" style="0" customWidth="1"/>
    <col min="2" max="2" width="11.6640625" style="0" bestFit="1" customWidth="1"/>
    <col min="3" max="3" width="10.3359375" style="0" customWidth="1"/>
    <col min="4" max="5" width="8.99609375" style="0" bestFit="1" customWidth="1"/>
    <col min="6" max="6" width="10.6640625" style="0" customWidth="1"/>
    <col min="7" max="7" width="8.99609375" style="0" bestFit="1" customWidth="1"/>
    <col min="9" max="11" width="8.99609375" style="0" bestFit="1" customWidth="1"/>
    <col min="13" max="17" width="8.99609375" style="0" hidden="1" customWidth="1"/>
    <col min="18" max="18" width="12.21484375" style="0" hidden="1" customWidth="1"/>
    <col min="19" max="19" width="8.99609375" style="0" hidden="1" customWidth="1"/>
    <col min="20" max="21" width="0" style="0" hidden="1" customWidth="1"/>
    <col min="22" max="22" width="12.21484375" style="0" hidden="1" customWidth="1"/>
    <col min="23" max="23" width="11.10546875" style="0" hidden="1" customWidth="1"/>
    <col min="24" max="24" width="9.5546875" style="0" hidden="1" customWidth="1"/>
    <col min="25" max="27" width="0" style="0" hidden="1" customWidth="1"/>
    <col min="28" max="28" width="12.21484375" style="0" hidden="1" customWidth="1"/>
    <col min="29" max="29" width="12.77734375" style="0" hidden="1" customWidth="1"/>
    <col min="30" max="30" width="13.6640625" style="0" hidden="1" customWidth="1"/>
    <col min="31" max="34" width="0" style="0" hidden="1" customWidth="1"/>
  </cols>
  <sheetData>
    <row r="1" spans="2:11" ht="23.25">
      <c r="B1" s="174" t="s">
        <v>164</v>
      </c>
      <c r="C1" s="174"/>
      <c r="D1" s="174"/>
      <c r="E1" s="174"/>
      <c r="F1" s="174"/>
      <c r="G1" s="174"/>
      <c r="H1" s="174"/>
      <c r="I1" s="174"/>
      <c r="J1" s="174"/>
      <c r="K1" s="174"/>
    </row>
    <row r="2" spans="2:11" ht="15" customHeight="1">
      <c r="B2" s="69"/>
      <c r="C2" s="69"/>
      <c r="D2" s="69"/>
      <c r="E2" s="69"/>
      <c r="F2" s="69"/>
      <c r="G2" s="69"/>
      <c r="H2" s="69"/>
      <c r="I2" s="69"/>
      <c r="J2" s="69"/>
      <c r="K2" s="69"/>
    </row>
    <row r="3" spans="2:18" ht="15">
      <c r="B3" s="76" t="s">
        <v>159</v>
      </c>
      <c r="C3" s="77"/>
      <c r="D3" s="77"/>
      <c r="E3" s="77"/>
      <c r="F3" s="77"/>
      <c r="G3" s="77"/>
      <c r="H3" s="77"/>
      <c r="I3" s="77"/>
      <c r="J3" s="77"/>
      <c r="K3" s="78"/>
      <c r="M3" s="17"/>
      <c r="N3" s="17"/>
      <c r="O3" s="17"/>
      <c r="P3" s="17"/>
      <c r="Q3" s="17"/>
      <c r="R3" s="17"/>
    </row>
    <row r="4" spans="2:11" ht="15">
      <c r="B4" s="84" t="s">
        <v>142</v>
      </c>
      <c r="C4" s="85" t="s">
        <v>143</v>
      </c>
      <c r="D4" s="85" t="s">
        <v>144</v>
      </c>
      <c r="E4" s="85"/>
      <c r="F4" s="85" t="s">
        <v>175</v>
      </c>
      <c r="G4" s="85"/>
      <c r="H4" s="85"/>
      <c r="I4" s="85" t="s">
        <v>177</v>
      </c>
      <c r="J4" s="85"/>
      <c r="K4" s="86"/>
    </row>
    <row r="5" spans="2:11" ht="15">
      <c r="B5" s="87"/>
      <c r="C5" s="88"/>
      <c r="D5" s="88"/>
      <c r="E5" s="88"/>
      <c r="F5" s="80" t="s">
        <v>176</v>
      </c>
      <c r="G5" s="88"/>
      <c r="H5" s="88"/>
      <c r="I5" s="80" t="s">
        <v>185</v>
      </c>
      <c r="J5" s="88"/>
      <c r="K5" s="89"/>
    </row>
    <row r="6" spans="2:27" ht="15.75">
      <c r="B6" s="59" t="s">
        <v>98</v>
      </c>
      <c r="C6" s="49"/>
      <c r="D6" s="49"/>
      <c r="E6" s="70" t="str">
        <f>'Weaned Calf Sales &amp; Retained'!E11</f>
        <v>Year</v>
      </c>
      <c r="G6" s="71" t="s">
        <v>166</v>
      </c>
      <c r="H6" s="67" t="str">
        <f>'Weaned Calf Sales &amp; Retained'!H11</f>
        <v>Blank</v>
      </c>
      <c r="I6" s="67"/>
      <c r="J6" s="67"/>
      <c r="M6" s="1" t="s">
        <v>155</v>
      </c>
      <c r="N6" s="1"/>
      <c r="O6" s="1"/>
      <c r="P6" s="1"/>
      <c r="Y6" s="1"/>
      <c r="Z6" s="1"/>
      <c r="AA6" s="1"/>
    </row>
    <row r="7" spans="2:33" ht="15">
      <c r="B7" s="22"/>
      <c r="C7" s="22"/>
      <c r="D7" s="22"/>
      <c r="E7" s="22"/>
      <c r="F7" s="22"/>
      <c r="G7" s="22"/>
      <c r="H7" s="22"/>
      <c r="M7" t="s">
        <v>108</v>
      </c>
      <c r="N7" t="s">
        <v>108</v>
      </c>
      <c r="O7" t="s">
        <v>108</v>
      </c>
      <c r="P7" t="s">
        <v>109</v>
      </c>
      <c r="Q7" t="s">
        <v>109</v>
      </c>
      <c r="R7" t="s">
        <v>109</v>
      </c>
      <c r="S7" t="s">
        <v>110</v>
      </c>
      <c r="T7" t="s">
        <v>110</v>
      </c>
      <c r="U7" t="s">
        <v>110</v>
      </c>
      <c r="V7" t="s">
        <v>111</v>
      </c>
      <c r="W7" t="s">
        <v>111</v>
      </c>
      <c r="X7" t="s">
        <v>111</v>
      </c>
      <c r="Y7" t="s">
        <v>112</v>
      </c>
      <c r="Z7" t="s">
        <v>112</v>
      </c>
      <c r="AA7" t="s">
        <v>112</v>
      </c>
      <c r="AB7" t="s">
        <v>113</v>
      </c>
      <c r="AC7" t="s">
        <v>113</v>
      </c>
      <c r="AD7" t="s">
        <v>113</v>
      </c>
      <c r="AE7" t="s">
        <v>114</v>
      </c>
      <c r="AF7" t="s">
        <v>114</v>
      </c>
      <c r="AG7" t="s">
        <v>114</v>
      </c>
    </row>
    <row r="8" spans="2:33" ht="15.75">
      <c r="B8" s="1"/>
      <c r="C8" s="37" t="s">
        <v>116</v>
      </c>
      <c r="D8" s="37" t="s">
        <v>117</v>
      </c>
      <c r="E8" s="1"/>
      <c r="F8" s="37" t="s">
        <v>8</v>
      </c>
      <c r="G8" s="37" t="s">
        <v>3</v>
      </c>
      <c r="H8" s="37"/>
      <c r="I8" s="175" t="s">
        <v>107</v>
      </c>
      <c r="J8" s="175"/>
      <c r="K8" s="175"/>
      <c r="L8" s="17"/>
      <c r="M8" s="21" t="s">
        <v>3</v>
      </c>
      <c r="N8" s="21" t="s">
        <v>3</v>
      </c>
      <c r="O8" s="21" t="s">
        <v>3</v>
      </c>
      <c r="P8" s="21" t="s">
        <v>3</v>
      </c>
      <c r="Q8" s="21" t="s">
        <v>3</v>
      </c>
      <c r="R8" s="21" t="s">
        <v>3</v>
      </c>
      <c r="S8" s="21" t="s">
        <v>3</v>
      </c>
      <c r="T8" s="21" t="s">
        <v>3</v>
      </c>
      <c r="U8" s="21" t="s">
        <v>3</v>
      </c>
      <c r="V8" s="21" t="s">
        <v>3</v>
      </c>
      <c r="W8" s="21" t="s">
        <v>3</v>
      </c>
      <c r="X8" s="21" t="s">
        <v>3</v>
      </c>
      <c r="Y8" s="21" t="s">
        <v>3</v>
      </c>
      <c r="Z8" s="21" t="s">
        <v>3</v>
      </c>
      <c r="AA8" s="21" t="s">
        <v>3</v>
      </c>
      <c r="AB8" s="21" t="s">
        <v>3</v>
      </c>
      <c r="AC8" s="21" t="s">
        <v>3</v>
      </c>
      <c r="AD8" s="21" t="s">
        <v>3</v>
      </c>
      <c r="AE8" s="21" t="s">
        <v>3</v>
      </c>
      <c r="AF8" s="21" t="s">
        <v>3</v>
      </c>
      <c r="AG8" s="21" t="s">
        <v>3</v>
      </c>
    </row>
    <row r="9" spans="2:33" ht="15.75">
      <c r="B9" s="37"/>
      <c r="C9" s="37" t="s">
        <v>120</v>
      </c>
      <c r="D9" s="37" t="s">
        <v>121</v>
      </c>
      <c r="E9" s="37"/>
      <c r="F9" s="37" t="s">
        <v>3</v>
      </c>
      <c r="G9" s="37" t="s">
        <v>122</v>
      </c>
      <c r="H9" s="37"/>
      <c r="I9" s="37" t="s">
        <v>118</v>
      </c>
      <c r="J9" s="37" t="s">
        <v>119</v>
      </c>
      <c r="K9" s="37" t="s">
        <v>14</v>
      </c>
      <c r="L9" s="17"/>
      <c r="M9" s="21" t="s">
        <v>7</v>
      </c>
      <c r="N9" s="21" t="s">
        <v>8</v>
      </c>
      <c r="O9" s="21" t="s">
        <v>124</v>
      </c>
      <c r="P9" s="21" t="s">
        <v>7</v>
      </c>
      <c r="Q9" s="21" t="s">
        <v>8</v>
      </c>
      <c r="R9" s="21" t="s">
        <v>124</v>
      </c>
      <c r="S9" s="21" t="s">
        <v>7</v>
      </c>
      <c r="T9" s="21" t="s">
        <v>8</v>
      </c>
      <c r="U9" s="21" t="s">
        <v>124</v>
      </c>
      <c r="V9" s="21" t="s">
        <v>7</v>
      </c>
      <c r="W9" s="21" t="s">
        <v>8</v>
      </c>
      <c r="X9" s="21" t="s">
        <v>124</v>
      </c>
      <c r="Y9" s="21" t="s">
        <v>7</v>
      </c>
      <c r="Z9" s="21" t="s">
        <v>8</v>
      </c>
      <c r="AA9" s="21" t="s">
        <v>124</v>
      </c>
      <c r="AB9" s="21" t="s">
        <v>7</v>
      </c>
      <c r="AC9" s="21" t="s">
        <v>8</v>
      </c>
      <c r="AD9" s="21" t="s">
        <v>124</v>
      </c>
      <c r="AE9" s="21" t="s">
        <v>7</v>
      </c>
      <c r="AF9" s="21" t="s">
        <v>8</v>
      </c>
      <c r="AG9" s="21" t="s">
        <v>124</v>
      </c>
    </row>
    <row r="10" spans="2:33" ht="15.75">
      <c r="B10" s="37" t="s">
        <v>115</v>
      </c>
      <c r="C10" s="37" t="s">
        <v>125</v>
      </c>
      <c r="D10" s="37" t="s">
        <v>126</v>
      </c>
      <c r="E10" s="37" t="s">
        <v>7</v>
      </c>
      <c r="F10" s="37" t="s">
        <v>123</v>
      </c>
      <c r="G10" s="37" t="s">
        <v>124</v>
      </c>
      <c r="H10" s="37"/>
      <c r="I10" s="37" t="s">
        <v>123</v>
      </c>
      <c r="J10" s="37"/>
      <c r="K10" s="37"/>
      <c r="L10" s="17"/>
      <c r="M10" s="45" t="s">
        <v>145</v>
      </c>
      <c r="N10" s="45" t="s">
        <v>145</v>
      </c>
      <c r="O10" s="45" t="s">
        <v>145</v>
      </c>
      <c r="P10" s="45" t="s">
        <v>146</v>
      </c>
      <c r="Q10" s="45" t="s">
        <v>146</v>
      </c>
      <c r="R10" s="45" t="s">
        <v>146</v>
      </c>
      <c r="S10" s="45" t="s">
        <v>35</v>
      </c>
      <c r="T10" s="45" t="s">
        <v>35</v>
      </c>
      <c r="U10" s="45" t="s">
        <v>35</v>
      </c>
      <c r="V10" s="45" t="s">
        <v>174</v>
      </c>
      <c r="W10" s="45" t="s">
        <v>174</v>
      </c>
      <c r="X10" s="45" t="s">
        <v>174</v>
      </c>
      <c r="Y10" s="45" t="s">
        <v>150</v>
      </c>
      <c r="Z10" s="45" t="s">
        <v>150</v>
      </c>
      <c r="AA10" s="45" t="s">
        <v>150</v>
      </c>
      <c r="AB10" s="45" t="s">
        <v>147</v>
      </c>
      <c r="AC10" s="45" t="s">
        <v>147</v>
      </c>
      <c r="AD10" s="45" t="s">
        <v>147</v>
      </c>
      <c r="AE10" s="45" t="s">
        <v>66</v>
      </c>
      <c r="AF10" s="45" t="s">
        <v>66</v>
      </c>
      <c r="AG10" s="45" t="s">
        <v>66</v>
      </c>
    </row>
    <row r="11" spans="2:33" ht="15">
      <c r="B11" s="24" t="s">
        <v>28</v>
      </c>
      <c r="C11" s="24" t="s">
        <v>28</v>
      </c>
      <c r="D11" s="24" t="s">
        <v>28</v>
      </c>
      <c r="E11" s="24" t="s">
        <v>28</v>
      </c>
      <c r="F11" s="24" t="s">
        <v>28</v>
      </c>
      <c r="G11" s="24" t="s">
        <v>28</v>
      </c>
      <c r="H11" s="22"/>
      <c r="I11" s="24" t="s">
        <v>28</v>
      </c>
      <c r="J11" s="24" t="s">
        <v>28</v>
      </c>
      <c r="K11" s="24" t="s">
        <v>28</v>
      </c>
      <c r="L11" s="22"/>
      <c r="M11" s="24" t="s">
        <v>28</v>
      </c>
      <c r="N11" s="24" t="s">
        <v>28</v>
      </c>
      <c r="O11" s="24" t="s">
        <v>28</v>
      </c>
      <c r="P11" s="24" t="s">
        <v>28</v>
      </c>
      <c r="Q11" s="24" t="s">
        <v>28</v>
      </c>
      <c r="R11" s="24" t="s">
        <v>28</v>
      </c>
      <c r="S11" s="24" t="s">
        <v>28</v>
      </c>
      <c r="T11" s="24" t="s">
        <v>28</v>
      </c>
      <c r="U11" s="24" t="s">
        <v>28</v>
      </c>
      <c r="V11" s="24" t="s">
        <v>28</v>
      </c>
      <c r="W11" s="24" t="s">
        <v>28</v>
      </c>
      <c r="X11" s="24" t="s">
        <v>28</v>
      </c>
      <c r="Y11" s="24" t="s">
        <v>28</v>
      </c>
      <c r="Z11" s="24" t="s">
        <v>28</v>
      </c>
      <c r="AA11" s="24" t="s">
        <v>28</v>
      </c>
      <c r="AB11" s="24" t="s">
        <v>28</v>
      </c>
      <c r="AC11" s="24" t="s">
        <v>28</v>
      </c>
      <c r="AD11" s="24" t="s">
        <v>28</v>
      </c>
      <c r="AE11" s="24" t="s">
        <v>28</v>
      </c>
      <c r="AF11" s="24" t="s">
        <v>28</v>
      </c>
      <c r="AG11" s="24" t="s">
        <v>28</v>
      </c>
    </row>
    <row r="12" spans="2:33" ht="15">
      <c r="B12" s="74"/>
      <c r="C12" s="75"/>
      <c r="D12" s="94">
        <v>0</v>
      </c>
      <c r="E12" s="94">
        <v>0</v>
      </c>
      <c r="F12" s="94">
        <v>0</v>
      </c>
      <c r="G12" s="83">
        <v>0</v>
      </c>
      <c r="H12" s="22"/>
      <c r="I12" s="21" t="str">
        <f>IF($F12=0," ",F12/$E12)</f>
        <v> </v>
      </c>
      <c r="J12" s="40" t="str">
        <f>IF(E12=0," ",G12/E12)</f>
        <v> </v>
      </c>
      <c r="K12" s="41" t="str">
        <f>IF(F12=0," ",(G12/F12)*100)</f>
        <v> </v>
      </c>
      <c r="M12" s="48" t="str">
        <f aca="true" t="shared" si="0" ref="M12:M41">IF($D12=1,$E12," ")</f>
        <v> </v>
      </c>
      <c r="N12" s="48" t="str">
        <f aca="true" t="shared" si="1" ref="N12:N41">IF($D12=1,$F12," ")</f>
        <v> </v>
      </c>
      <c r="O12" s="42" t="str">
        <f aca="true" t="shared" si="2" ref="O12:O41">IF($D12=1,$G12," ")</f>
        <v> </v>
      </c>
      <c r="P12" s="48" t="str">
        <f aca="true" t="shared" si="3" ref="P12:P41">IF($D12=2,$E12," ")</f>
        <v> </v>
      </c>
      <c r="Q12" s="48" t="str">
        <f aca="true" t="shared" si="4" ref="Q12:Q41">IF($D12=2,$F12," ")</f>
        <v> </v>
      </c>
      <c r="R12" s="42" t="str">
        <f aca="true" t="shared" si="5" ref="R12:R41">IF($D12=2,$G12," ")</f>
        <v> </v>
      </c>
      <c r="S12" s="42" t="str">
        <f aca="true" t="shared" si="6" ref="S12:S41">IF($D12=3,$E12," ")</f>
        <v> </v>
      </c>
      <c r="T12" s="42" t="str">
        <f aca="true" t="shared" si="7" ref="T12:T41">IF($D12=3,$F12," ")</f>
        <v> </v>
      </c>
      <c r="U12" s="42" t="str">
        <f aca="true" t="shared" si="8" ref="U12:U41">IF($D12=3,$G12," ")</f>
        <v> </v>
      </c>
      <c r="V12" s="42" t="str">
        <f aca="true" t="shared" si="9" ref="V12:V41">IF($D12=4,$E12," ")</f>
        <v> </v>
      </c>
      <c r="W12" s="42" t="str">
        <f aca="true" t="shared" si="10" ref="W12:W41">IF($D12=4,$F12," ")</f>
        <v> </v>
      </c>
      <c r="X12" s="42" t="str">
        <f aca="true" t="shared" si="11" ref="X12:X41">IF($D12=4,$G12," ")</f>
        <v> </v>
      </c>
      <c r="Y12" s="42" t="str">
        <f aca="true" t="shared" si="12" ref="Y12:Y41">IF($D12=5,$E12," ")</f>
        <v> </v>
      </c>
      <c r="Z12" s="42" t="str">
        <f aca="true" t="shared" si="13" ref="Z12:Z41">IF($D12=5,$F12," ")</f>
        <v> </v>
      </c>
      <c r="AA12" s="42" t="str">
        <f aca="true" t="shared" si="14" ref="AA12:AA41">IF($D12=5,$G12," ")</f>
        <v> </v>
      </c>
      <c r="AB12" s="42" t="str">
        <f aca="true" t="shared" si="15" ref="AB12:AB41">IF($D12=6,$E12," ")</f>
        <v> </v>
      </c>
      <c r="AC12" s="42" t="str">
        <f aca="true" t="shared" si="16" ref="AC12:AC41">IF($D12=6,$F12," ")</f>
        <v> </v>
      </c>
      <c r="AD12" s="42" t="str">
        <f aca="true" t="shared" si="17" ref="AD12:AD41">IF($D12=6,$G12," ")</f>
        <v> </v>
      </c>
      <c r="AE12" s="42" t="str">
        <f aca="true" t="shared" si="18" ref="AE12:AE41">IF($D12=7,$E12," ")</f>
        <v> </v>
      </c>
      <c r="AF12" s="42" t="str">
        <f aca="true" t="shared" si="19" ref="AF12:AF41">IF($D12=7,$F12," ")</f>
        <v> </v>
      </c>
      <c r="AG12" s="42" t="str">
        <f aca="true" t="shared" si="20" ref="AG12:AG41">IF($D12=7,$G12," ")</f>
        <v> </v>
      </c>
    </row>
    <row r="13" spans="2:33" ht="15">
      <c r="B13" s="74"/>
      <c r="C13" s="75"/>
      <c r="D13" s="94">
        <v>0</v>
      </c>
      <c r="E13" s="94">
        <v>0</v>
      </c>
      <c r="F13" s="94">
        <v>0</v>
      </c>
      <c r="G13" s="83">
        <v>0</v>
      </c>
      <c r="H13" s="22"/>
      <c r="I13" s="21" t="str">
        <f aca="true" t="shared" si="21" ref="I13:I41">IF($F13=0," ",F13/$E13)</f>
        <v> </v>
      </c>
      <c r="J13" s="40" t="str">
        <f>IF(E13=0," ",G13/E13)</f>
        <v> </v>
      </c>
      <c r="K13" s="41" t="str">
        <f aca="true" t="shared" si="22" ref="K13:K41">IF(F13=0," ",(G13/F13)*100)</f>
        <v> </v>
      </c>
      <c r="M13" s="48" t="str">
        <f t="shared" si="0"/>
        <v> </v>
      </c>
      <c r="N13" s="48" t="str">
        <f t="shared" si="1"/>
        <v> </v>
      </c>
      <c r="O13" s="42" t="str">
        <f t="shared" si="2"/>
        <v> </v>
      </c>
      <c r="P13" s="48" t="str">
        <f t="shared" si="3"/>
        <v> </v>
      </c>
      <c r="Q13" s="48" t="str">
        <f t="shared" si="4"/>
        <v> </v>
      </c>
      <c r="R13" s="42" t="str">
        <f t="shared" si="5"/>
        <v> </v>
      </c>
      <c r="S13" s="42" t="str">
        <f t="shared" si="6"/>
        <v> </v>
      </c>
      <c r="T13" s="42" t="str">
        <f t="shared" si="7"/>
        <v> </v>
      </c>
      <c r="U13" s="42" t="str">
        <f t="shared" si="8"/>
        <v> </v>
      </c>
      <c r="V13" s="42" t="str">
        <f t="shared" si="9"/>
        <v> </v>
      </c>
      <c r="W13" s="42" t="str">
        <f t="shared" si="10"/>
        <v> </v>
      </c>
      <c r="X13" s="42" t="str">
        <f t="shared" si="11"/>
        <v> </v>
      </c>
      <c r="Y13" s="42" t="str">
        <f t="shared" si="12"/>
        <v> </v>
      </c>
      <c r="Z13" s="42" t="str">
        <f t="shared" si="13"/>
        <v> </v>
      </c>
      <c r="AA13" s="42" t="str">
        <f t="shared" si="14"/>
        <v> </v>
      </c>
      <c r="AB13" s="42" t="str">
        <f t="shared" si="15"/>
        <v> </v>
      </c>
      <c r="AC13" s="42" t="str">
        <f t="shared" si="16"/>
        <v> </v>
      </c>
      <c r="AD13" s="42" t="str">
        <f t="shared" si="17"/>
        <v> </v>
      </c>
      <c r="AE13" s="42" t="str">
        <f t="shared" si="18"/>
        <v> </v>
      </c>
      <c r="AF13" s="42" t="str">
        <f t="shared" si="19"/>
        <v> </v>
      </c>
      <c r="AG13" s="42" t="str">
        <f t="shared" si="20"/>
        <v> </v>
      </c>
    </row>
    <row r="14" spans="2:33" ht="15">
      <c r="B14" s="74"/>
      <c r="C14" s="75"/>
      <c r="D14" s="94">
        <v>0</v>
      </c>
      <c r="E14" s="94">
        <v>0</v>
      </c>
      <c r="F14" s="94">
        <v>0</v>
      </c>
      <c r="G14" s="83">
        <v>0</v>
      </c>
      <c r="H14" s="22"/>
      <c r="I14" s="21" t="str">
        <f t="shared" si="21"/>
        <v> </v>
      </c>
      <c r="J14" s="40" t="str">
        <f>IF(E14=0," ",G14/E14)</f>
        <v> </v>
      </c>
      <c r="K14" s="41" t="str">
        <f t="shared" si="22"/>
        <v> </v>
      </c>
      <c r="M14" s="48" t="str">
        <f t="shared" si="0"/>
        <v> </v>
      </c>
      <c r="N14" s="48" t="str">
        <f t="shared" si="1"/>
        <v> </v>
      </c>
      <c r="O14" s="42" t="str">
        <f t="shared" si="2"/>
        <v> </v>
      </c>
      <c r="P14" s="48" t="str">
        <f t="shared" si="3"/>
        <v> </v>
      </c>
      <c r="Q14" s="48" t="str">
        <f t="shared" si="4"/>
        <v> </v>
      </c>
      <c r="R14" s="42" t="str">
        <f t="shared" si="5"/>
        <v> </v>
      </c>
      <c r="S14" s="42" t="str">
        <f t="shared" si="6"/>
        <v> </v>
      </c>
      <c r="T14" s="42" t="str">
        <f t="shared" si="7"/>
        <v> </v>
      </c>
      <c r="U14" s="42" t="str">
        <f t="shared" si="8"/>
        <v> </v>
      </c>
      <c r="V14" s="42" t="str">
        <f t="shared" si="9"/>
        <v> </v>
      </c>
      <c r="W14" s="42" t="str">
        <f t="shared" si="10"/>
        <v> </v>
      </c>
      <c r="X14" s="42" t="str">
        <f t="shared" si="11"/>
        <v> </v>
      </c>
      <c r="Y14" s="42" t="str">
        <f t="shared" si="12"/>
        <v> </v>
      </c>
      <c r="Z14" s="42" t="str">
        <f t="shared" si="13"/>
        <v> </v>
      </c>
      <c r="AA14" s="42" t="str">
        <f t="shared" si="14"/>
        <v> </v>
      </c>
      <c r="AB14" s="42" t="str">
        <f t="shared" si="15"/>
        <v> </v>
      </c>
      <c r="AC14" s="42" t="str">
        <f t="shared" si="16"/>
        <v> </v>
      </c>
      <c r="AD14" s="42" t="str">
        <f t="shared" si="17"/>
        <v> </v>
      </c>
      <c r="AE14" s="42" t="str">
        <f t="shared" si="18"/>
        <v> </v>
      </c>
      <c r="AF14" s="42" t="str">
        <f t="shared" si="19"/>
        <v> </v>
      </c>
      <c r="AG14" s="42" t="str">
        <f t="shared" si="20"/>
        <v> </v>
      </c>
    </row>
    <row r="15" spans="2:33" ht="15">
      <c r="B15" s="74"/>
      <c r="C15" s="75"/>
      <c r="D15" s="94">
        <v>0</v>
      </c>
      <c r="E15" s="94">
        <v>0</v>
      </c>
      <c r="F15" s="94">
        <v>0</v>
      </c>
      <c r="G15" s="83">
        <v>0</v>
      </c>
      <c r="H15" s="22"/>
      <c r="I15" s="21" t="str">
        <f t="shared" si="21"/>
        <v> </v>
      </c>
      <c r="J15" s="40" t="str">
        <f aca="true" t="shared" si="23" ref="J15:J41">IF(E15=0," ",G15/E15)</f>
        <v> </v>
      </c>
      <c r="K15" s="41" t="str">
        <f t="shared" si="22"/>
        <v> </v>
      </c>
      <c r="M15" s="48" t="str">
        <f t="shared" si="0"/>
        <v> </v>
      </c>
      <c r="N15" s="48" t="str">
        <f t="shared" si="1"/>
        <v> </v>
      </c>
      <c r="O15" s="42" t="str">
        <f t="shared" si="2"/>
        <v> </v>
      </c>
      <c r="P15" s="48" t="str">
        <f t="shared" si="3"/>
        <v> </v>
      </c>
      <c r="Q15" s="48" t="str">
        <f t="shared" si="4"/>
        <v> </v>
      </c>
      <c r="R15" s="42" t="str">
        <f t="shared" si="5"/>
        <v> </v>
      </c>
      <c r="S15" s="42" t="str">
        <f t="shared" si="6"/>
        <v> </v>
      </c>
      <c r="T15" s="42" t="str">
        <f t="shared" si="7"/>
        <v> </v>
      </c>
      <c r="U15" s="42" t="str">
        <f t="shared" si="8"/>
        <v> </v>
      </c>
      <c r="V15" s="42" t="str">
        <f t="shared" si="9"/>
        <v> </v>
      </c>
      <c r="W15" s="42" t="str">
        <f t="shared" si="10"/>
        <v> </v>
      </c>
      <c r="X15" s="42" t="str">
        <f t="shared" si="11"/>
        <v> </v>
      </c>
      <c r="Y15" s="42" t="str">
        <f t="shared" si="12"/>
        <v> </v>
      </c>
      <c r="Z15" s="42" t="str">
        <f t="shared" si="13"/>
        <v> </v>
      </c>
      <c r="AA15" s="42" t="str">
        <f t="shared" si="14"/>
        <v> </v>
      </c>
      <c r="AB15" s="42" t="str">
        <f t="shared" si="15"/>
        <v> </v>
      </c>
      <c r="AC15" s="42" t="str">
        <f t="shared" si="16"/>
        <v> </v>
      </c>
      <c r="AD15" s="42" t="str">
        <f t="shared" si="17"/>
        <v> </v>
      </c>
      <c r="AE15" s="42" t="str">
        <f t="shared" si="18"/>
        <v> </v>
      </c>
      <c r="AF15" s="42" t="str">
        <f t="shared" si="19"/>
        <v> </v>
      </c>
      <c r="AG15" s="42" t="str">
        <f t="shared" si="20"/>
        <v> </v>
      </c>
    </row>
    <row r="16" spans="2:33" ht="15">
      <c r="B16" s="74"/>
      <c r="C16" s="75"/>
      <c r="D16" s="94">
        <v>0</v>
      </c>
      <c r="E16" s="94">
        <v>0</v>
      </c>
      <c r="F16" s="94">
        <v>0</v>
      </c>
      <c r="G16" s="83">
        <v>0</v>
      </c>
      <c r="H16" s="22"/>
      <c r="I16" s="21" t="str">
        <f t="shared" si="21"/>
        <v> </v>
      </c>
      <c r="J16" s="40" t="str">
        <f t="shared" si="23"/>
        <v> </v>
      </c>
      <c r="K16" s="41" t="str">
        <f t="shared" si="22"/>
        <v> </v>
      </c>
      <c r="M16" s="48" t="str">
        <f t="shared" si="0"/>
        <v> </v>
      </c>
      <c r="N16" s="48" t="str">
        <f t="shared" si="1"/>
        <v> </v>
      </c>
      <c r="O16" s="42" t="str">
        <f t="shared" si="2"/>
        <v> </v>
      </c>
      <c r="P16" s="48" t="str">
        <f t="shared" si="3"/>
        <v> </v>
      </c>
      <c r="Q16" s="48" t="str">
        <f t="shared" si="4"/>
        <v> </v>
      </c>
      <c r="R16" s="42" t="str">
        <f t="shared" si="5"/>
        <v> </v>
      </c>
      <c r="S16" s="42" t="str">
        <f t="shared" si="6"/>
        <v> </v>
      </c>
      <c r="T16" s="42" t="str">
        <f t="shared" si="7"/>
        <v> </v>
      </c>
      <c r="U16" s="42" t="str">
        <f t="shared" si="8"/>
        <v> </v>
      </c>
      <c r="V16" s="42" t="str">
        <f t="shared" si="9"/>
        <v> </v>
      </c>
      <c r="W16" s="42" t="str">
        <f t="shared" si="10"/>
        <v> </v>
      </c>
      <c r="X16" s="42" t="str">
        <f t="shared" si="11"/>
        <v> </v>
      </c>
      <c r="Y16" s="42" t="str">
        <f t="shared" si="12"/>
        <v> </v>
      </c>
      <c r="Z16" s="42" t="str">
        <f t="shared" si="13"/>
        <v> </v>
      </c>
      <c r="AA16" s="42" t="str">
        <f t="shared" si="14"/>
        <v> </v>
      </c>
      <c r="AB16" s="42" t="str">
        <f t="shared" si="15"/>
        <v> </v>
      </c>
      <c r="AC16" s="42" t="str">
        <f t="shared" si="16"/>
        <v> </v>
      </c>
      <c r="AD16" s="42" t="str">
        <f t="shared" si="17"/>
        <v> </v>
      </c>
      <c r="AE16" s="42" t="str">
        <f t="shared" si="18"/>
        <v> </v>
      </c>
      <c r="AF16" s="42" t="str">
        <f t="shared" si="19"/>
        <v> </v>
      </c>
      <c r="AG16" s="42" t="str">
        <f t="shared" si="20"/>
        <v> </v>
      </c>
    </row>
    <row r="17" spans="2:33" ht="15">
      <c r="B17" s="74"/>
      <c r="C17" s="75"/>
      <c r="D17" s="94">
        <v>0</v>
      </c>
      <c r="E17" s="94">
        <v>0</v>
      </c>
      <c r="F17" s="94">
        <v>0</v>
      </c>
      <c r="G17" s="83">
        <v>0</v>
      </c>
      <c r="H17" s="22"/>
      <c r="I17" s="21" t="str">
        <f t="shared" si="21"/>
        <v> </v>
      </c>
      <c r="J17" s="40" t="str">
        <f t="shared" si="23"/>
        <v> </v>
      </c>
      <c r="K17" s="41" t="str">
        <f t="shared" si="22"/>
        <v> </v>
      </c>
      <c r="M17" s="48" t="str">
        <f t="shared" si="0"/>
        <v> </v>
      </c>
      <c r="N17" s="48" t="str">
        <f t="shared" si="1"/>
        <v> </v>
      </c>
      <c r="O17" s="42" t="str">
        <f t="shared" si="2"/>
        <v> </v>
      </c>
      <c r="P17" s="48" t="str">
        <f t="shared" si="3"/>
        <v> </v>
      </c>
      <c r="Q17" s="48" t="str">
        <f t="shared" si="4"/>
        <v> </v>
      </c>
      <c r="R17" s="42" t="str">
        <f t="shared" si="5"/>
        <v> </v>
      </c>
      <c r="S17" s="42" t="str">
        <f t="shared" si="6"/>
        <v> </v>
      </c>
      <c r="T17" s="42" t="str">
        <f t="shared" si="7"/>
        <v> </v>
      </c>
      <c r="U17" s="42" t="str">
        <f t="shared" si="8"/>
        <v> </v>
      </c>
      <c r="V17" s="42" t="str">
        <f t="shared" si="9"/>
        <v> </v>
      </c>
      <c r="W17" s="42" t="str">
        <f t="shared" si="10"/>
        <v> </v>
      </c>
      <c r="X17" s="42" t="str">
        <f t="shared" si="11"/>
        <v> </v>
      </c>
      <c r="Y17" s="42" t="str">
        <f t="shared" si="12"/>
        <v> </v>
      </c>
      <c r="Z17" s="42" t="str">
        <f t="shared" si="13"/>
        <v> </v>
      </c>
      <c r="AA17" s="42" t="str">
        <f t="shared" si="14"/>
        <v> </v>
      </c>
      <c r="AB17" s="42" t="str">
        <f t="shared" si="15"/>
        <v> </v>
      </c>
      <c r="AC17" s="42" t="str">
        <f t="shared" si="16"/>
        <v> </v>
      </c>
      <c r="AD17" s="42" t="str">
        <f t="shared" si="17"/>
        <v> </v>
      </c>
      <c r="AE17" s="42" t="str">
        <f t="shared" si="18"/>
        <v> </v>
      </c>
      <c r="AF17" s="42" t="str">
        <f t="shared" si="19"/>
        <v> </v>
      </c>
      <c r="AG17" s="42" t="str">
        <f t="shared" si="20"/>
        <v> </v>
      </c>
    </row>
    <row r="18" spans="2:33" ht="15">
      <c r="B18" s="74"/>
      <c r="C18" s="75"/>
      <c r="D18" s="94">
        <v>0</v>
      </c>
      <c r="E18" s="94">
        <v>0</v>
      </c>
      <c r="F18" s="94">
        <v>0</v>
      </c>
      <c r="G18" s="83">
        <v>0</v>
      </c>
      <c r="H18" s="22"/>
      <c r="I18" s="21" t="str">
        <f t="shared" si="21"/>
        <v> </v>
      </c>
      <c r="J18" s="40" t="str">
        <f t="shared" si="23"/>
        <v> </v>
      </c>
      <c r="K18" s="41" t="str">
        <f t="shared" si="22"/>
        <v> </v>
      </c>
      <c r="M18" s="48" t="str">
        <f t="shared" si="0"/>
        <v> </v>
      </c>
      <c r="N18" s="48" t="str">
        <f t="shared" si="1"/>
        <v> </v>
      </c>
      <c r="O18" s="42" t="str">
        <f t="shared" si="2"/>
        <v> </v>
      </c>
      <c r="P18" s="48" t="str">
        <f t="shared" si="3"/>
        <v> </v>
      </c>
      <c r="Q18" s="48" t="str">
        <f t="shared" si="4"/>
        <v> </v>
      </c>
      <c r="R18" s="42" t="str">
        <f t="shared" si="5"/>
        <v> </v>
      </c>
      <c r="S18" s="42" t="str">
        <f t="shared" si="6"/>
        <v> </v>
      </c>
      <c r="T18" s="42" t="str">
        <f t="shared" si="7"/>
        <v> </v>
      </c>
      <c r="U18" s="42" t="str">
        <f t="shared" si="8"/>
        <v> </v>
      </c>
      <c r="V18" s="42" t="str">
        <f t="shared" si="9"/>
        <v> </v>
      </c>
      <c r="W18" s="42" t="str">
        <f t="shared" si="10"/>
        <v> </v>
      </c>
      <c r="X18" s="42" t="str">
        <f t="shared" si="11"/>
        <v> </v>
      </c>
      <c r="Y18" s="42" t="str">
        <f t="shared" si="12"/>
        <v> </v>
      </c>
      <c r="Z18" s="42" t="str">
        <f t="shared" si="13"/>
        <v> </v>
      </c>
      <c r="AA18" s="42" t="str">
        <f t="shared" si="14"/>
        <v> </v>
      </c>
      <c r="AB18" s="42" t="str">
        <f t="shared" si="15"/>
        <v> </v>
      </c>
      <c r="AC18" s="42" t="str">
        <f t="shared" si="16"/>
        <v> </v>
      </c>
      <c r="AD18" s="42" t="str">
        <f t="shared" si="17"/>
        <v> </v>
      </c>
      <c r="AE18" s="42" t="str">
        <f t="shared" si="18"/>
        <v> </v>
      </c>
      <c r="AF18" s="42" t="str">
        <f t="shared" si="19"/>
        <v> </v>
      </c>
      <c r="AG18" s="42" t="str">
        <f t="shared" si="20"/>
        <v> </v>
      </c>
    </row>
    <row r="19" spans="2:33" ht="15">
      <c r="B19" s="74"/>
      <c r="C19" s="75"/>
      <c r="D19" s="94">
        <v>0</v>
      </c>
      <c r="E19" s="94">
        <v>0</v>
      </c>
      <c r="F19" s="94">
        <v>0</v>
      </c>
      <c r="G19" s="83">
        <v>0</v>
      </c>
      <c r="H19" s="22"/>
      <c r="I19" s="21" t="str">
        <f t="shared" si="21"/>
        <v> </v>
      </c>
      <c r="J19" s="40" t="str">
        <f t="shared" si="23"/>
        <v> </v>
      </c>
      <c r="K19" s="41" t="str">
        <f t="shared" si="22"/>
        <v> </v>
      </c>
      <c r="M19" s="48" t="str">
        <f t="shared" si="0"/>
        <v> </v>
      </c>
      <c r="N19" s="48" t="str">
        <f t="shared" si="1"/>
        <v> </v>
      </c>
      <c r="O19" s="42" t="str">
        <f t="shared" si="2"/>
        <v> </v>
      </c>
      <c r="P19" s="48" t="str">
        <f t="shared" si="3"/>
        <v> </v>
      </c>
      <c r="Q19" s="48" t="str">
        <f t="shared" si="4"/>
        <v> </v>
      </c>
      <c r="R19" s="42" t="str">
        <f t="shared" si="5"/>
        <v> </v>
      </c>
      <c r="S19" s="42" t="str">
        <f t="shared" si="6"/>
        <v> </v>
      </c>
      <c r="T19" s="42" t="str">
        <f t="shared" si="7"/>
        <v> </v>
      </c>
      <c r="U19" s="42" t="str">
        <f t="shared" si="8"/>
        <v> </v>
      </c>
      <c r="V19" s="42" t="str">
        <f t="shared" si="9"/>
        <v> </v>
      </c>
      <c r="W19" s="42" t="str">
        <f t="shared" si="10"/>
        <v> </v>
      </c>
      <c r="X19" s="42" t="str">
        <f t="shared" si="11"/>
        <v> </v>
      </c>
      <c r="Y19" s="42" t="str">
        <f t="shared" si="12"/>
        <v> </v>
      </c>
      <c r="Z19" s="42" t="str">
        <f t="shared" si="13"/>
        <v> </v>
      </c>
      <c r="AA19" s="42" t="str">
        <f t="shared" si="14"/>
        <v> </v>
      </c>
      <c r="AB19" s="42" t="str">
        <f t="shared" si="15"/>
        <v> </v>
      </c>
      <c r="AC19" s="42" t="str">
        <f t="shared" si="16"/>
        <v> </v>
      </c>
      <c r="AD19" s="42" t="str">
        <f t="shared" si="17"/>
        <v> </v>
      </c>
      <c r="AE19" s="42" t="str">
        <f t="shared" si="18"/>
        <v> </v>
      </c>
      <c r="AF19" s="42" t="str">
        <f t="shared" si="19"/>
        <v> </v>
      </c>
      <c r="AG19" s="42" t="str">
        <f t="shared" si="20"/>
        <v> </v>
      </c>
    </row>
    <row r="20" spans="2:33" ht="15">
      <c r="B20" s="74"/>
      <c r="C20" s="75"/>
      <c r="D20" s="94">
        <v>0</v>
      </c>
      <c r="E20" s="94">
        <v>0</v>
      </c>
      <c r="F20" s="94">
        <v>0</v>
      </c>
      <c r="G20" s="83">
        <v>0</v>
      </c>
      <c r="H20" s="22"/>
      <c r="I20" s="21" t="str">
        <f t="shared" si="21"/>
        <v> </v>
      </c>
      <c r="J20" s="40" t="str">
        <f t="shared" si="23"/>
        <v> </v>
      </c>
      <c r="K20" s="41" t="str">
        <f t="shared" si="22"/>
        <v> </v>
      </c>
      <c r="M20" s="48" t="str">
        <f t="shared" si="0"/>
        <v> </v>
      </c>
      <c r="N20" s="48" t="str">
        <f t="shared" si="1"/>
        <v> </v>
      </c>
      <c r="O20" s="42" t="str">
        <f t="shared" si="2"/>
        <v> </v>
      </c>
      <c r="P20" s="48" t="str">
        <f t="shared" si="3"/>
        <v> </v>
      </c>
      <c r="Q20" s="48" t="str">
        <f t="shared" si="4"/>
        <v> </v>
      </c>
      <c r="R20" s="42" t="str">
        <f t="shared" si="5"/>
        <v> </v>
      </c>
      <c r="S20" s="42" t="str">
        <f t="shared" si="6"/>
        <v> </v>
      </c>
      <c r="T20" s="42" t="str">
        <f t="shared" si="7"/>
        <v> </v>
      </c>
      <c r="U20" s="42" t="str">
        <f t="shared" si="8"/>
        <v> </v>
      </c>
      <c r="V20" s="42" t="str">
        <f t="shared" si="9"/>
        <v> </v>
      </c>
      <c r="W20" s="42" t="str">
        <f t="shared" si="10"/>
        <v> </v>
      </c>
      <c r="X20" s="42" t="str">
        <f t="shared" si="11"/>
        <v> </v>
      </c>
      <c r="Y20" s="42" t="str">
        <f t="shared" si="12"/>
        <v> </v>
      </c>
      <c r="Z20" s="42" t="str">
        <f t="shared" si="13"/>
        <v> </v>
      </c>
      <c r="AA20" s="42" t="str">
        <f t="shared" si="14"/>
        <v> </v>
      </c>
      <c r="AB20" s="42" t="str">
        <f t="shared" si="15"/>
        <v> </v>
      </c>
      <c r="AC20" s="42" t="str">
        <f t="shared" si="16"/>
        <v> </v>
      </c>
      <c r="AD20" s="42" t="str">
        <f t="shared" si="17"/>
        <v> </v>
      </c>
      <c r="AE20" s="42" t="str">
        <f t="shared" si="18"/>
        <v> </v>
      </c>
      <c r="AF20" s="42" t="str">
        <f t="shared" si="19"/>
        <v> </v>
      </c>
      <c r="AG20" s="42" t="str">
        <f t="shared" si="20"/>
        <v> </v>
      </c>
    </row>
    <row r="21" spans="2:33" ht="15">
      <c r="B21" s="74"/>
      <c r="C21" s="75"/>
      <c r="D21" s="94">
        <v>0</v>
      </c>
      <c r="E21" s="94">
        <v>0</v>
      </c>
      <c r="F21" s="94">
        <v>0</v>
      </c>
      <c r="G21" s="83">
        <v>0</v>
      </c>
      <c r="H21" s="22"/>
      <c r="I21" s="21" t="str">
        <f t="shared" si="21"/>
        <v> </v>
      </c>
      <c r="J21" s="40" t="str">
        <f t="shared" si="23"/>
        <v> </v>
      </c>
      <c r="K21" s="41" t="str">
        <f t="shared" si="22"/>
        <v> </v>
      </c>
      <c r="M21" s="48" t="str">
        <f t="shared" si="0"/>
        <v> </v>
      </c>
      <c r="N21" s="48" t="str">
        <f t="shared" si="1"/>
        <v> </v>
      </c>
      <c r="O21" s="42" t="str">
        <f t="shared" si="2"/>
        <v> </v>
      </c>
      <c r="P21" s="48" t="str">
        <f t="shared" si="3"/>
        <v> </v>
      </c>
      <c r="Q21" s="48" t="str">
        <f t="shared" si="4"/>
        <v> </v>
      </c>
      <c r="R21" s="42" t="str">
        <f t="shared" si="5"/>
        <v> </v>
      </c>
      <c r="S21" s="42" t="str">
        <f t="shared" si="6"/>
        <v> </v>
      </c>
      <c r="T21" s="42" t="str">
        <f t="shared" si="7"/>
        <v> </v>
      </c>
      <c r="U21" s="42" t="str">
        <f t="shared" si="8"/>
        <v> </v>
      </c>
      <c r="V21" s="42" t="str">
        <f t="shared" si="9"/>
        <v> </v>
      </c>
      <c r="W21" s="42" t="str">
        <f t="shared" si="10"/>
        <v> </v>
      </c>
      <c r="X21" s="42" t="str">
        <f t="shared" si="11"/>
        <v> </v>
      </c>
      <c r="Y21" s="42" t="str">
        <f t="shared" si="12"/>
        <v> </v>
      </c>
      <c r="Z21" s="42" t="str">
        <f t="shared" si="13"/>
        <v> </v>
      </c>
      <c r="AA21" s="42" t="str">
        <f t="shared" si="14"/>
        <v> </v>
      </c>
      <c r="AB21" s="42" t="str">
        <f t="shared" si="15"/>
        <v> </v>
      </c>
      <c r="AC21" s="42" t="str">
        <f t="shared" si="16"/>
        <v> </v>
      </c>
      <c r="AD21" s="42" t="str">
        <f t="shared" si="17"/>
        <v> </v>
      </c>
      <c r="AE21" s="42" t="str">
        <f t="shared" si="18"/>
        <v> </v>
      </c>
      <c r="AF21" s="42" t="str">
        <f t="shared" si="19"/>
        <v> </v>
      </c>
      <c r="AG21" s="42" t="str">
        <f t="shared" si="20"/>
        <v> </v>
      </c>
    </row>
    <row r="22" spans="2:33" ht="15">
      <c r="B22" s="74"/>
      <c r="C22" s="75"/>
      <c r="D22" s="94">
        <v>0</v>
      </c>
      <c r="E22" s="94">
        <v>0</v>
      </c>
      <c r="F22" s="94">
        <v>0</v>
      </c>
      <c r="G22" s="83">
        <v>0</v>
      </c>
      <c r="H22" s="22"/>
      <c r="I22" s="21" t="str">
        <f t="shared" si="21"/>
        <v> </v>
      </c>
      <c r="J22" s="40" t="str">
        <f t="shared" si="23"/>
        <v> </v>
      </c>
      <c r="K22" s="41" t="str">
        <f t="shared" si="22"/>
        <v> </v>
      </c>
      <c r="M22" s="48" t="str">
        <f t="shared" si="0"/>
        <v> </v>
      </c>
      <c r="N22" s="48" t="str">
        <f t="shared" si="1"/>
        <v> </v>
      </c>
      <c r="O22" s="42" t="str">
        <f t="shared" si="2"/>
        <v> </v>
      </c>
      <c r="P22" s="48" t="str">
        <f t="shared" si="3"/>
        <v> </v>
      </c>
      <c r="Q22" s="48" t="str">
        <f t="shared" si="4"/>
        <v> </v>
      </c>
      <c r="R22" s="42" t="str">
        <f t="shared" si="5"/>
        <v> </v>
      </c>
      <c r="S22" s="42" t="str">
        <f t="shared" si="6"/>
        <v> </v>
      </c>
      <c r="T22" s="42" t="str">
        <f t="shared" si="7"/>
        <v> </v>
      </c>
      <c r="U22" s="42" t="str">
        <f t="shared" si="8"/>
        <v> </v>
      </c>
      <c r="V22" s="42" t="str">
        <f t="shared" si="9"/>
        <v> </v>
      </c>
      <c r="W22" s="42" t="str">
        <f t="shared" si="10"/>
        <v> </v>
      </c>
      <c r="X22" s="42" t="str">
        <f t="shared" si="11"/>
        <v> </v>
      </c>
      <c r="Y22" s="42" t="str">
        <f t="shared" si="12"/>
        <v> </v>
      </c>
      <c r="Z22" s="42" t="str">
        <f t="shared" si="13"/>
        <v> </v>
      </c>
      <c r="AA22" s="42" t="str">
        <f t="shared" si="14"/>
        <v> </v>
      </c>
      <c r="AB22" s="42" t="str">
        <f t="shared" si="15"/>
        <v> </v>
      </c>
      <c r="AC22" s="42" t="str">
        <f t="shared" si="16"/>
        <v> </v>
      </c>
      <c r="AD22" s="42" t="str">
        <f t="shared" si="17"/>
        <v> </v>
      </c>
      <c r="AE22" s="42" t="str">
        <f t="shared" si="18"/>
        <v> </v>
      </c>
      <c r="AF22" s="42" t="str">
        <f t="shared" si="19"/>
        <v> </v>
      </c>
      <c r="AG22" s="42" t="str">
        <f t="shared" si="20"/>
        <v> </v>
      </c>
    </row>
    <row r="23" spans="2:33" ht="15">
      <c r="B23" s="74"/>
      <c r="C23" s="75"/>
      <c r="D23" s="94">
        <v>0</v>
      </c>
      <c r="E23" s="94">
        <v>0</v>
      </c>
      <c r="F23" s="94">
        <v>0</v>
      </c>
      <c r="G23" s="83">
        <v>0</v>
      </c>
      <c r="H23" s="22"/>
      <c r="I23" s="21" t="str">
        <f t="shared" si="21"/>
        <v> </v>
      </c>
      <c r="J23" s="40" t="str">
        <f t="shared" si="23"/>
        <v> </v>
      </c>
      <c r="K23" s="41" t="str">
        <f t="shared" si="22"/>
        <v> </v>
      </c>
      <c r="M23" s="48" t="str">
        <f t="shared" si="0"/>
        <v> </v>
      </c>
      <c r="N23" s="48" t="str">
        <f t="shared" si="1"/>
        <v> </v>
      </c>
      <c r="O23" s="42" t="str">
        <f t="shared" si="2"/>
        <v> </v>
      </c>
      <c r="P23" s="48" t="str">
        <f t="shared" si="3"/>
        <v> </v>
      </c>
      <c r="Q23" s="48" t="str">
        <f t="shared" si="4"/>
        <v> </v>
      </c>
      <c r="R23" s="42" t="str">
        <f t="shared" si="5"/>
        <v> </v>
      </c>
      <c r="S23" s="42" t="str">
        <f t="shared" si="6"/>
        <v> </v>
      </c>
      <c r="T23" s="42" t="str">
        <f t="shared" si="7"/>
        <v> </v>
      </c>
      <c r="U23" s="42" t="str">
        <f t="shared" si="8"/>
        <v> </v>
      </c>
      <c r="V23" s="42" t="str">
        <f t="shared" si="9"/>
        <v> </v>
      </c>
      <c r="W23" s="42" t="str">
        <f t="shared" si="10"/>
        <v> </v>
      </c>
      <c r="X23" s="42" t="str">
        <f t="shared" si="11"/>
        <v> </v>
      </c>
      <c r="Y23" s="42" t="str">
        <f t="shared" si="12"/>
        <v> </v>
      </c>
      <c r="Z23" s="42" t="str">
        <f t="shared" si="13"/>
        <v> </v>
      </c>
      <c r="AA23" s="42" t="str">
        <f t="shared" si="14"/>
        <v> </v>
      </c>
      <c r="AB23" s="42" t="str">
        <f t="shared" si="15"/>
        <v> </v>
      </c>
      <c r="AC23" s="42" t="str">
        <f t="shared" si="16"/>
        <v> </v>
      </c>
      <c r="AD23" s="42" t="str">
        <f t="shared" si="17"/>
        <v> </v>
      </c>
      <c r="AE23" s="42" t="str">
        <f t="shared" si="18"/>
        <v> </v>
      </c>
      <c r="AF23" s="42" t="str">
        <f t="shared" si="19"/>
        <v> </v>
      </c>
      <c r="AG23" s="42" t="str">
        <f t="shared" si="20"/>
        <v> </v>
      </c>
    </row>
    <row r="24" spans="2:33" ht="15">
      <c r="B24" s="74"/>
      <c r="C24" s="75"/>
      <c r="D24" s="94">
        <v>0</v>
      </c>
      <c r="E24" s="94">
        <v>0</v>
      </c>
      <c r="F24" s="94">
        <v>0</v>
      </c>
      <c r="G24" s="83">
        <v>0</v>
      </c>
      <c r="H24" s="22"/>
      <c r="I24" s="21" t="str">
        <f t="shared" si="21"/>
        <v> </v>
      </c>
      <c r="J24" s="40" t="str">
        <f t="shared" si="23"/>
        <v> </v>
      </c>
      <c r="K24" s="41" t="str">
        <f t="shared" si="22"/>
        <v> </v>
      </c>
      <c r="M24" s="48" t="str">
        <f t="shared" si="0"/>
        <v> </v>
      </c>
      <c r="N24" s="48" t="str">
        <f t="shared" si="1"/>
        <v> </v>
      </c>
      <c r="O24" s="42" t="str">
        <f t="shared" si="2"/>
        <v> </v>
      </c>
      <c r="P24" s="48" t="str">
        <f t="shared" si="3"/>
        <v> </v>
      </c>
      <c r="Q24" s="48" t="str">
        <f t="shared" si="4"/>
        <v> </v>
      </c>
      <c r="R24" s="42" t="str">
        <f t="shared" si="5"/>
        <v> </v>
      </c>
      <c r="S24" s="42" t="str">
        <f t="shared" si="6"/>
        <v> </v>
      </c>
      <c r="T24" s="42" t="str">
        <f t="shared" si="7"/>
        <v> </v>
      </c>
      <c r="U24" s="42" t="str">
        <f t="shared" si="8"/>
        <v> </v>
      </c>
      <c r="V24" s="42" t="str">
        <f t="shared" si="9"/>
        <v> </v>
      </c>
      <c r="W24" s="42" t="str">
        <f t="shared" si="10"/>
        <v> </v>
      </c>
      <c r="X24" s="42" t="str">
        <f t="shared" si="11"/>
        <v> </v>
      </c>
      <c r="Y24" s="42" t="str">
        <f t="shared" si="12"/>
        <v> </v>
      </c>
      <c r="Z24" s="42" t="str">
        <f t="shared" si="13"/>
        <v> </v>
      </c>
      <c r="AA24" s="42" t="str">
        <f t="shared" si="14"/>
        <v> </v>
      </c>
      <c r="AB24" s="42" t="str">
        <f t="shared" si="15"/>
        <v> </v>
      </c>
      <c r="AC24" s="42" t="str">
        <f t="shared" si="16"/>
        <v> </v>
      </c>
      <c r="AD24" s="42" t="str">
        <f t="shared" si="17"/>
        <v> </v>
      </c>
      <c r="AE24" s="42" t="str">
        <f t="shared" si="18"/>
        <v> </v>
      </c>
      <c r="AF24" s="42" t="str">
        <f t="shared" si="19"/>
        <v> </v>
      </c>
      <c r="AG24" s="42" t="str">
        <f t="shared" si="20"/>
        <v> </v>
      </c>
    </row>
    <row r="25" spans="2:33" ht="15">
      <c r="B25" s="74"/>
      <c r="C25" s="75"/>
      <c r="D25" s="94">
        <v>0</v>
      </c>
      <c r="E25" s="94">
        <v>0</v>
      </c>
      <c r="F25" s="94">
        <v>0</v>
      </c>
      <c r="G25" s="83">
        <v>0</v>
      </c>
      <c r="H25" s="22"/>
      <c r="I25" s="21" t="str">
        <f t="shared" si="21"/>
        <v> </v>
      </c>
      <c r="J25" s="40" t="str">
        <f t="shared" si="23"/>
        <v> </v>
      </c>
      <c r="K25" s="41" t="str">
        <f t="shared" si="22"/>
        <v> </v>
      </c>
      <c r="M25" s="48" t="str">
        <f t="shared" si="0"/>
        <v> </v>
      </c>
      <c r="N25" s="48" t="str">
        <f t="shared" si="1"/>
        <v> </v>
      </c>
      <c r="O25" s="42" t="str">
        <f t="shared" si="2"/>
        <v> </v>
      </c>
      <c r="P25" s="48" t="str">
        <f t="shared" si="3"/>
        <v> </v>
      </c>
      <c r="Q25" s="48" t="str">
        <f t="shared" si="4"/>
        <v> </v>
      </c>
      <c r="R25" s="42" t="str">
        <f t="shared" si="5"/>
        <v> </v>
      </c>
      <c r="S25" s="42" t="str">
        <f t="shared" si="6"/>
        <v> </v>
      </c>
      <c r="T25" s="42" t="str">
        <f t="shared" si="7"/>
        <v> </v>
      </c>
      <c r="U25" s="42" t="str">
        <f t="shared" si="8"/>
        <v> </v>
      </c>
      <c r="V25" s="42" t="str">
        <f t="shared" si="9"/>
        <v> </v>
      </c>
      <c r="W25" s="42" t="str">
        <f t="shared" si="10"/>
        <v> </v>
      </c>
      <c r="X25" s="42" t="str">
        <f t="shared" si="11"/>
        <v> </v>
      </c>
      <c r="Y25" s="42" t="str">
        <f t="shared" si="12"/>
        <v> </v>
      </c>
      <c r="Z25" s="42" t="str">
        <f t="shared" si="13"/>
        <v> </v>
      </c>
      <c r="AA25" s="42" t="str">
        <f t="shared" si="14"/>
        <v> </v>
      </c>
      <c r="AB25" s="42" t="str">
        <f t="shared" si="15"/>
        <v> </v>
      </c>
      <c r="AC25" s="42" t="str">
        <f t="shared" si="16"/>
        <v> </v>
      </c>
      <c r="AD25" s="42" t="str">
        <f t="shared" si="17"/>
        <v> </v>
      </c>
      <c r="AE25" s="42" t="str">
        <f t="shared" si="18"/>
        <v> </v>
      </c>
      <c r="AF25" s="42" t="str">
        <f t="shared" si="19"/>
        <v> </v>
      </c>
      <c r="AG25" s="42" t="str">
        <f t="shared" si="20"/>
        <v> </v>
      </c>
    </row>
    <row r="26" spans="2:33" ht="15">
      <c r="B26" s="74"/>
      <c r="C26" s="75"/>
      <c r="D26" s="94">
        <v>0</v>
      </c>
      <c r="E26" s="94">
        <v>0</v>
      </c>
      <c r="F26" s="94">
        <v>0</v>
      </c>
      <c r="G26" s="83">
        <v>0</v>
      </c>
      <c r="H26" s="22"/>
      <c r="I26" s="21" t="str">
        <f t="shared" si="21"/>
        <v> </v>
      </c>
      <c r="J26" s="40" t="str">
        <f t="shared" si="23"/>
        <v> </v>
      </c>
      <c r="K26" s="41" t="str">
        <f t="shared" si="22"/>
        <v> </v>
      </c>
      <c r="M26" s="48" t="str">
        <f t="shared" si="0"/>
        <v> </v>
      </c>
      <c r="N26" s="48" t="str">
        <f t="shared" si="1"/>
        <v> </v>
      </c>
      <c r="O26" s="42" t="str">
        <f t="shared" si="2"/>
        <v> </v>
      </c>
      <c r="P26" s="48" t="str">
        <f t="shared" si="3"/>
        <v> </v>
      </c>
      <c r="Q26" s="48" t="str">
        <f t="shared" si="4"/>
        <v> </v>
      </c>
      <c r="R26" s="42" t="str">
        <f t="shared" si="5"/>
        <v> </v>
      </c>
      <c r="S26" s="42" t="str">
        <f t="shared" si="6"/>
        <v> </v>
      </c>
      <c r="T26" s="42" t="str">
        <f t="shared" si="7"/>
        <v> </v>
      </c>
      <c r="U26" s="42" t="str">
        <f t="shared" si="8"/>
        <v> </v>
      </c>
      <c r="V26" s="42" t="str">
        <f t="shared" si="9"/>
        <v> </v>
      </c>
      <c r="W26" s="42" t="str">
        <f t="shared" si="10"/>
        <v> </v>
      </c>
      <c r="X26" s="42" t="str">
        <f t="shared" si="11"/>
        <v> </v>
      </c>
      <c r="Y26" s="42" t="str">
        <f t="shared" si="12"/>
        <v> </v>
      </c>
      <c r="Z26" s="42" t="str">
        <f t="shared" si="13"/>
        <v> </v>
      </c>
      <c r="AA26" s="42" t="str">
        <f t="shared" si="14"/>
        <v> </v>
      </c>
      <c r="AB26" s="42" t="str">
        <f t="shared" si="15"/>
        <v> </v>
      </c>
      <c r="AC26" s="42" t="str">
        <f t="shared" si="16"/>
        <v> </v>
      </c>
      <c r="AD26" s="42" t="str">
        <f t="shared" si="17"/>
        <v> </v>
      </c>
      <c r="AE26" s="42" t="str">
        <f t="shared" si="18"/>
        <v> </v>
      </c>
      <c r="AF26" s="42" t="str">
        <f t="shared" si="19"/>
        <v> </v>
      </c>
      <c r="AG26" s="42" t="str">
        <f t="shared" si="20"/>
        <v> </v>
      </c>
    </row>
    <row r="27" spans="2:33" ht="15">
      <c r="B27" s="74"/>
      <c r="C27" s="75"/>
      <c r="D27" s="94">
        <v>0</v>
      </c>
      <c r="E27" s="94">
        <v>0</v>
      </c>
      <c r="F27" s="94">
        <v>0</v>
      </c>
      <c r="G27" s="83">
        <v>0</v>
      </c>
      <c r="H27" s="22"/>
      <c r="I27" s="21" t="str">
        <f t="shared" si="21"/>
        <v> </v>
      </c>
      <c r="J27" s="40" t="str">
        <f t="shared" si="23"/>
        <v> </v>
      </c>
      <c r="K27" s="41" t="str">
        <f t="shared" si="22"/>
        <v> </v>
      </c>
      <c r="M27" s="48" t="str">
        <f t="shared" si="0"/>
        <v> </v>
      </c>
      <c r="N27" s="48" t="str">
        <f t="shared" si="1"/>
        <v> </v>
      </c>
      <c r="O27" s="42" t="str">
        <f t="shared" si="2"/>
        <v> </v>
      </c>
      <c r="P27" s="48" t="str">
        <f t="shared" si="3"/>
        <v> </v>
      </c>
      <c r="Q27" s="48" t="str">
        <f t="shared" si="4"/>
        <v> </v>
      </c>
      <c r="R27" s="42" t="str">
        <f t="shared" si="5"/>
        <v> </v>
      </c>
      <c r="S27" s="42" t="str">
        <f t="shared" si="6"/>
        <v> </v>
      </c>
      <c r="T27" s="42" t="str">
        <f t="shared" si="7"/>
        <v> </v>
      </c>
      <c r="U27" s="42" t="str">
        <f t="shared" si="8"/>
        <v> </v>
      </c>
      <c r="V27" s="42" t="str">
        <f t="shared" si="9"/>
        <v> </v>
      </c>
      <c r="W27" s="42" t="str">
        <f t="shared" si="10"/>
        <v> </v>
      </c>
      <c r="X27" s="42" t="str">
        <f t="shared" si="11"/>
        <v> </v>
      </c>
      <c r="Y27" s="42" t="str">
        <f t="shared" si="12"/>
        <v> </v>
      </c>
      <c r="Z27" s="42" t="str">
        <f t="shared" si="13"/>
        <v> </v>
      </c>
      <c r="AA27" s="42" t="str">
        <f t="shared" si="14"/>
        <v> </v>
      </c>
      <c r="AB27" s="42" t="str">
        <f t="shared" si="15"/>
        <v> </v>
      </c>
      <c r="AC27" s="42" t="str">
        <f t="shared" si="16"/>
        <v> </v>
      </c>
      <c r="AD27" s="42" t="str">
        <f t="shared" si="17"/>
        <v> </v>
      </c>
      <c r="AE27" s="42" t="str">
        <f t="shared" si="18"/>
        <v> </v>
      </c>
      <c r="AF27" s="42" t="str">
        <f t="shared" si="19"/>
        <v> </v>
      </c>
      <c r="AG27" s="42" t="str">
        <f t="shared" si="20"/>
        <v> </v>
      </c>
    </row>
    <row r="28" spans="2:33" ht="15">
      <c r="B28" s="74"/>
      <c r="C28" s="75"/>
      <c r="D28" s="94">
        <v>0</v>
      </c>
      <c r="E28" s="94">
        <v>0</v>
      </c>
      <c r="F28" s="94">
        <v>0</v>
      </c>
      <c r="G28" s="83">
        <v>0</v>
      </c>
      <c r="H28" s="22"/>
      <c r="I28" s="21" t="str">
        <f t="shared" si="21"/>
        <v> </v>
      </c>
      <c r="J28" s="40" t="str">
        <f t="shared" si="23"/>
        <v> </v>
      </c>
      <c r="K28" s="41" t="str">
        <f t="shared" si="22"/>
        <v> </v>
      </c>
      <c r="M28" s="48" t="str">
        <f t="shared" si="0"/>
        <v> </v>
      </c>
      <c r="N28" s="48" t="str">
        <f t="shared" si="1"/>
        <v> </v>
      </c>
      <c r="O28" s="42" t="str">
        <f t="shared" si="2"/>
        <v> </v>
      </c>
      <c r="P28" s="48" t="str">
        <f t="shared" si="3"/>
        <v> </v>
      </c>
      <c r="Q28" s="48" t="str">
        <f t="shared" si="4"/>
        <v> </v>
      </c>
      <c r="R28" s="42" t="str">
        <f t="shared" si="5"/>
        <v> </v>
      </c>
      <c r="S28" s="42" t="str">
        <f t="shared" si="6"/>
        <v> </v>
      </c>
      <c r="T28" s="42" t="str">
        <f t="shared" si="7"/>
        <v> </v>
      </c>
      <c r="U28" s="42" t="str">
        <f t="shared" si="8"/>
        <v> </v>
      </c>
      <c r="V28" s="42" t="str">
        <f t="shared" si="9"/>
        <v> </v>
      </c>
      <c r="W28" s="42" t="str">
        <f t="shared" si="10"/>
        <v> </v>
      </c>
      <c r="X28" s="42" t="str">
        <f t="shared" si="11"/>
        <v> </v>
      </c>
      <c r="Y28" s="42" t="str">
        <f t="shared" si="12"/>
        <v> </v>
      </c>
      <c r="Z28" s="42" t="str">
        <f t="shared" si="13"/>
        <v> </v>
      </c>
      <c r="AA28" s="42" t="str">
        <f t="shared" si="14"/>
        <v> </v>
      </c>
      <c r="AB28" s="42" t="str">
        <f t="shared" si="15"/>
        <v> </v>
      </c>
      <c r="AC28" s="42" t="str">
        <f t="shared" si="16"/>
        <v> </v>
      </c>
      <c r="AD28" s="42" t="str">
        <f t="shared" si="17"/>
        <v> </v>
      </c>
      <c r="AE28" s="42" t="str">
        <f t="shared" si="18"/>
        <v> </v>
      </c>
      <c r="AF28" s="42" t="str">
        <f t="shared" si="19"/>
        <v> </v>
      </c>
      <c r="AG28" s="42" t="str">
        <f t="shared" si="20"/>
        <v> </v>
      </c>
    </row>
    <row r="29" spans="2:33" ht="15">
      <c r="B29" s="74"/>
      <c r="C29" s="75"/>
      <c r="D29" s="94">
        <v>0</v>
      </c>
      <c r="E29" s="94">
        <v>0</v>
      </c>
      <c r="F29" s="94">
        <v>0</v>
      </c>
      <c r="G29" s="83">
        <v>0</v>
      </c>
      <c r="H29" s="22"/>
      <c r="I29" s="21" t="str">
        <f t="shared" si="21"/>
        <v> </v>
      </c>
      <c r="J29" s="40" t="str">
        <f t="shared" si="23"/>
        <v> </v>
      </c>
      <c r="K29" s="41" t="str">
        <f t="shared" si="22"/>
        <v> </v>
      </c>
      <c r="M29" s="48" t="str">
        <f t="shared" si="0"/>
        <v> </v>
      </c>
      <c r="N29" s="48" t="str">
        <f t="shared" si="1"/>
        <v> </v>
      </c>
      <c r="O29" s="42" t="str">
        <f t="shared" si="2"/>
        <v> </v>
      </c>
      <c r="P29" s="48" t="str">
        <f t="shared" si="3"/>
        <v> </v>
      </c>
      <c r="Q29" s="48" t="str">
        <f t="shared" si="4"/>
        <v> </v>
      </c>
      <c r="R29" s="42" t="str">
        <f t="shared" si="5"/>
        <v> </v>
      </c>
      <c r="S29" s="42" t="str">
        <f t="shared" si="6"/>
        <v> </v>
      </c>
      <c r="T29" s="42" t="str">
        <f t="shared" si="7"/>
        <v> </v>
      </c>
      <c r="U29" s="42" t="str">
        <f t="shared" si="8"/>
        <v> </v>
      </c>
      <c r="V29" s="42" t="str">
        <f t="shared" si="9"/>
        <v> </v>
      </c>
      <c r="W29" s="42" t="str">
        <f t="shared" si="10"/>
        <v> </v>
      </c>
      <c r="X29" s="42" t="str">
        <f t="shared" si="11"/>
        <v> </v>
      </c>
      <c r="Y29" s="42" t="str">
        <f t="shared" si="12"/>
        <v> </v>
      </c>
      <c r="Z29" s="42" t="str">
        <f t="shared" si="13"/>
        <v> </v>
      </c>
      <c r="AA29" s="42" t="str">
        <f t="shared" si="14"/>
        <v> </v>
      </c>
      <c r="AB29" s="42" t="str">
        <f t="shared" si="15"/>
        <v> </v>
      </c>
      <c r="AC29" s="42" t="str">
        <f t="shared" si="16"/>
        <v> </v>
      </c>
      <c r="AD29" s="42" t="str">
        <f t="shared" si="17"/>
        <v> </v>
      </c>
      <c r="AE29" s="42" t="str">
        <f t="shared" si="18"/>
        <v> </v>
      </c>
      <c r="AF29" s="42" t="str">
        <f t="shared" si="19"/>
        <v> </v>
      </c>
      <c r="AG29" s="42" t="str">
        <f t="shared" si="20"/>
        <v> </v>
      </c>
    </row>
    <row r="30" spans="2:33" ht="15">
      <c r="B30" s="74"/>
      <c r="C30" s="75"/>
      <c r="D30" s="94">
        <v>0</v>
      </c>
      <c r="E30" s="94">
        <v>0</v>
      </c>
      <c r="F30" s="94">
        <v>0</v>
      </c>
      <c r="G30" s="83">
        <v>0</v>
      </c>
      <c r="H30" s="22"/>
      <c r="I30" s="21" t="str">
        <f t="shared" si="21"/>
        <v> </v>
      </c>
      <c r="J30" s="40" t="str">
        <f t="shared" si="23"/>
        <v> </v>
      </c>
      <c r="K30" s="41" t="str">
        <f t="shared" si="22"/>
        <v> </v>
      </c>
      <c r="M30" s="48" t="str">
        <f t="shared" si="0"/>
        <v> </v>
      </c>
      <c r="N30" s="48" t="str">
        <f t="shared" si="1"/>
        <v> </v>
      </c>
      <c r="O30" s="42" t="str">
        <f t="shared" si="2"/>
        <v> </v>
      </c>
      <c r="P30" s="48" t="str">
        <f t="shared" si="3"/>
        <v> </v>
      </c>
      <c r="Q30" s="48" t="str">
        <f t="shared" si="4"/>
        <v> </v>
      </c>
      <c r="R30" s="42" t="str">
        <f t="shared" si="5"/>
        <v> </v>
      </c>
      <c r="S30" s="42" t="str">
        <f t="shared" si="6"/>
        <v> </v>
      </c>
      <c r="T30" s="42" t="str">
        <f t="shared" si="7"/>
        <v> </v>
      </c>
      <c r="U30" s="42" t="str">
        <f t="shared" si="8"/>
        <v> </v>
      </c>
      <c r="V30" s="42" t="str">
        <f t="shared" si="9"/>
        <v> </v>
      </c>
      <c r="W30" s="42" t="str">
        <f t="shared" si="10"/>
        <v> </v>
      </c>
      <c r="X30" s="42" t="str">
        <f t="shared" si="11"/>
        <v> </v>
      </c>
      <c r="Y30" s="42" t="str">
        <f t="shared" si="12"/>
        <v> </v>
      </c>
      <c r="Z30" s="42" t="str">
        <f t="shared" si="13"/>
        <v> </v>
      </c>
      <c r="AA30" s="42" t="str">
        <f t="shared" si="14"/>
        <v> </v>
      </c>
      <c r="AB30" s="42" t="str">
        <f t="shared" si="15"/>
        <v> </v>
      </c>
      <c r="AC30" s="42" t="str">
        <f t="shared" si="16"/>
        <v> </v>
      </c>
      <c r="AD30" s="42" t="str">
        <f t="shared" si="17"/>
        <v> </v>
      </c>
      <c r="AE30" s="42" t="str">
        <f t="shared" si="18"/>
        <v> </v>
      </c>
      <c r="AF30" s="42" t="str">
        <f t="shared" si="19"/>
        <v> </v>
      </c>
      <c r="AG30" s="42" t="str">
        <f t="shared" si="20"/>
        <v> </v>
      </c>
    </row>
    <row r="31" spans="2:33" ht="15">
      <c r="B31" s="74"/>
      <c r="C31" s="75"/>
      <c r="D31" s="94">
        <v>0</v>
      </c>
      <c r="E31" s="94">
        <v>0</v>
      </c>
      <c r="F31" s="94">
        <v>0</v>
      </c>
      <c r="G31" s="83">
        <v>0</v>
      </c>
      <c r="H31" s="22"/>
      <c r="I31" s="21" t="str">
        <f t="shared" si="21"/>
        <v> </v>
      </c>
      <c r="J31" s="40" t="str">
        <f t="shared" si="23"/>
        <v> </v>
      </c>
      <c r="K31" s="41" t="str">
        <f t="shared" si="22"/>
        <v> </v>
      </c>
      <c r="M31" s="48" t="str">
        <f t="shared" si="0"/>
        <v> </v>
      </c>
      <c r="N31" s="48" t="str">
        <f t="shared" si="1"/>
        <v> </v>
      </c>
      <c r="O31" s="42" t="str">
        <f t="shared" si="2"/>
        <v> </v>
      </c>
      <c r="P31" s="48" t="str">
        <f t="shared" si="3"/>
        <v> </v>
      </c>
      <c r="Q31" s="48" t="str">
        <f t="shared" si="4"/>
        <v> </v>
      </c>
      <c r="R31" s="42" t="str">
        <f t="shared" si="5"/>
        <v> </v>
      </c>
      <c r="S31" s="42" t="str">
        <f t="shared" si="6"/>
        <v> </v>
      </c>
      <c r="T31" s="42" t="str">
        <f t="shared" si="7"/>
        <v> </v>
      </c>
      <c r="U31" s="42" t="str">
        <f t="shared" si="8"/>
        <v> </v>
      </c>
      <c r="V31" s="42" t="str">
        <f t="shared" si="9"/>
        <v> </v>
      </c>
      <c r="W31" s="42" t="str">
        <f t="shared" si="10"/>
        <v> </v>
      </c>
      <c r="X31" s="42" t="str">
        <f t="shared" si="11"/>
        <v> </v>
      </c>
      <c r="Y31" s="42" t="str">
        <f t="shared" si="12"/>
        <v> </v>
      </c>
      <c r="Z31" s="42" t="str">
        <f t="shared" si="13"/>
        <v> </v>
      </c>
      <c r="AA31" s="42" t="str">
        <f t="shared" si="14"/>
        <v> </v>
      </c>
      <c r="AB31" s="42" t="str">
        <f t="shared" si="15"/>
        <v> </v>
      </c>
      <c r="AC31" s="42" t="str">
        <f t="shared" si="16"/>
        <v> </v>
      </c>
      <c r="AD31" s="42" t="str">
        <f t="shared" si="17"/>
        <v> </v>
      </c>
      <c r="AE31" s="42" t="str">
        <f t="shared" si="18"/>
        <v> </v>
      </c>
      <c r="AF31" s="42" t="str">
        <f t="shared" si="19"/>
        <v> </v>
      </c>
      <c r="AG31" s="42" t="str">
        <f t="shared" si="20"/>
        <v> </v>
      </c>
    </row>
    <row r="32" spans="2:33" ht="15">
      <c r="B32" s="74"/>
      <c r="C32" s="75"/>
      <c r="D32" s="94">
        <v>0</v>
      </c>
      <c r="E32" s="94">
        <v>0</v>
      </c>
      <c r="F32" s="94">
        <v>0</v>
      </c>
      <c r="G32" s="83">
        <v>0</v>
      </c>
      <c r="H32" s="22"/>
      <c r="I32" s="21" t="str">
        <f t="shared" si="21"/>
        <v> </v>
      </c>
      <c r="J32" s="40" t="str">
        <f t="shared" si="23"/>
        <v> </v>
      </c>
      <c r="K32" s="41" t="str">
        <f t="shared" si="22"/>
        <v> </v>
      </c>
      <c r="M32" s="48" t="str">
        <f t="shared" si="0"/>
        <v> </v>
      </c>
      <c r="N32" s="48" t="str">
        <f t="shared" si="1"/>
        <v> </v>
      </c>
      <c r="O32" s="42" t="str">
        <f t="shared" si="2"/>
        <v> </v>
      </c>
      <c r="P32" s="48" t="str">
        <f t="shared" si="3"/>
        <v> </v>
      </c>
      <c r="Q32" s="48" t="str">
        <f t="shared" si="4"/>
        <v> </v>
      </c>
      <c r="R32" s="42" t="str">
        <f t="shared" si="5"/>
        <v> </v>
      </c>
      <c r="S32" s="42" t="str">
        <f t="shared" si="6"/>
        <v> </v>
      </c>
      <c r="T32" s="42" t="str">
        <f t="shared" si="7"/>
        <v> </v>
      </c>
      <c r="U32" s="42" t="str">
        <f t="shared" si="8"/>
        <v> </v>
      </c>
      <c r="V32" s="42" t="str">
        <f t="shared" si="9"/>
        <v> </v>
      </c>
      <c r="W32" s="42" t="str">
        <f t="shared" si="10"/>
        <v> </v>
      </c>
      <c r="X32" s="42" t="str">
        <f t="shared" si="11"/>
        <v> </v>
      </c>
      <c r="Y32" s="42" t="str">
        <f t="shared" si="12"/>
        <v> </v>
      </c>
      <c r="Z32" s="42" t="str">
        <f t="shared" si="13"/>
        <v> </v>
      </c>
      <c r="AA32" s="42" t="str">
        <f t="shared" si="14"/>
        <v> </v>
      </c>
      <c r="AB32" s="42" t="str">
        <f t="shared" si="15"/>
        <v> </v>
      </c>
      <c r="AC32" s="42" t="str">
        <f t="shared" si="16"/>
        <v> </v>
      </c>
      <c r="AD32" s="42" t="str">
        <f t="shared" si="17"/>
        <v> </v>
      </c>
      <c r="AE32" s="42" t="str">
        <f t="shared" si="18"/>
        <v> </v>
      </c>
      <c r="AF32" s="42" t="str">
        <f t="shared" si="19"/>
        <v> </v>
      </c>
      <c r="AG32" s="42" t="str">
        <f t="shared" si="20"/>
        <v> </v>
      </c>
    </row>
    <row r="33" spans="2:33" ht="15">
      <c r="B33" s="74"/>
      <c r="C33" s="75"/>
      <c r="D33" s="94">
        <v>0</v>
      </c>
      <c r="E33" s="94">
        <v>0</v>
      </c>
      <c r="F33" s="94">
        <v>0</v>
      </c>
      <c r="G33" s="83">
        <v>0</v>
      </c>
      <c r="H33" s="22"/>
      <c r="I33" s="21" t="str">
        <f t="shared" si="21"/>
        <v> </v>
      </c>
      <c r="J33" s="40" t="str">
        <f t="shared" si="23"/>
        <v> </v>
      </c>
      <c r="K33" s="41" t="str">
        <f t="shared" si="22"/>
        <v> </v>
      </c>
      <c r="M33" s="48" t="str">
        <f t="shared" si="0"/>
        <v> </v>
      </c>
      <c r="N33" s="48" t="str">
        <f t="shared" si="1"/>
        <v> </v>
      </c>
      <c r="O33" s="42" t="str">
        <f t="shared" si="2"/>
        <v> </v>
      </c>
      <c r="P33" s="48" t="str">
        <f t="shared" si="3"/>
        <v> </v>
      </c>
      <c r="Q33" s="48" t="str">
        <f t="shared" si="4"/>
        <v> </v>
      </c>
      <c r="R33" s="42" t="str">
        <f t="shared" si="5"/>
        <v> </v>
      </c>
      <c r="S33" s="42" t="str">
        <f t="shared" si="6"/>
        <v> </v>
      </c>
      <c r="T33" s="42" t="str">
        <f t="shared" si="7"/>
        <v> </v>
      </c>
      <c r="U33" s="42" t="str">
        <f t="shared" si="8"/>
        <v> </v>
      </c>
      <c r="V33" s="42" t="str">
        <f t="shared" si="9"/>
        <v> </v>
      </c>
      <c r="W33" s="42" t="str">
        <f t="shared" si="10"/>
        <v> </v>
      </c>
      <c r="X33" s="42" t="str">
        <f t="shared" si="11"/>
        <v> </v>
      </c>
      <c r="Y33" s="42" t="str">
        <f t="shared" si="12"/>
        <v> </v>
      </c>
      <c r="Z33" s="42" t="str">
        <f t="shared" si="13"/>
        <v> </v>
      </c>
      <c r="AA33" s="42" t="str">
        <f t="shared" si="14"/>
        <v> </v>
      </c>
      <c r="AB33" s="42" t="str">
        <f t="shared" si="15"/>
        <v> </v>
      </c>
      <c r="AC33" s="42" t="str">
        <f t="shared" si="16"/>
        <v> </v>
      </c>
      <c r="AD33" s="42" t="str">
        <f t="shared" si="17"/>
        <v> </v>
      </c>
      <c r="AE33" s="42" t="str">
        <f t="shared" si="18"/>
        <v> </v>
      </c>
      <c r="AF33" s="42" t="str">
        <f t="shared" si="19"/>
        <v> </v>
      </c>
      <c r="AG33" s="42" t="str">
        <f t="shared" si="20"/>
        <v> </v>
      </c>
    </row>
    <row r="34" spans="2:33" ht="15">
      <c r="B34" s="74"/>
      <c r="C34" s="75"/>
      <c r="D34" s="94">
        <v>0</v>
      </c>
      <c r="E34" s="94">
        <v>0</v>
      </c>
      <c r="F34" s="94">
        <v>0</v>
      </c>
      <c r="G34" s="83">
        <v>0</v>
      </c>
      <c r="H34" s="22"/>
      <c r="I34" s="21" t="str">
        <f t="shared" si="21"/>
        <v> </v>
      </c>
      <c r="J34" s="40" t="str">
        <f t="shared" si="23"/>
        <v> </v>
      </c>
      <c r="K34" s="41" t="str">
        <f t="shared" si="22"/>
        <v> </v>
      </c>
      <c r="M34" s="48" t="str">
        <f t="shared" si="0"/>
        <v> </v>
      </c>
      <c r="N34" s="48" t="str">
        <f t="shared" si="1"/>
        <v> </v>
      </c>
      <c r="O34" s="42" t="str">
        <f t="shared" si="2"/>
        <v> </v>
      </c>
      <c r="P34" s="48" t="str">
        <f t="shared" si="3"/>
        <v> </v>
      </c>
      <c r="Q34" s="48" t="str">
        <f t="shared" si="4"/>
        <v> </v>
      </c>
      <c r="R34" s="42" t="str">
        <f t="shared" si="5"/>
        <v> </v>
      </c>
      <c r="S34" s="42" t="str">
        <f t="shared" si="6"/>
        <v> </v>
      </c>
      <c r="T34" s="42" t="str">
        <f t="shared" si="7"/>
        <v> </v>
      </c>
      <c r="U34" s="42" t="str">
        <f t="shared" si="8"/>
        <v> </v>
      </c>
      <c r="V34" s="42" t="str">
        <f t="shared" si="9"/>
        <v> </v>
      </c>
      <c r="W34" s="42" t="str">
        <f t="shared" si="10"/>
        <v> </v>
      </c>
      <c r="X34" s="42" t="str">
        <f t="shared" si="11"/>
        <v> </v>
      </c>
      <c r="Y34" s="42" t="str">
        <f t="shared" si="12"/>
        <v> </v>
      </c>
      <c r="Z34" s="42" t="str">
        <f t="shared" si="13"/>
        <v> </v>
      </c>
      <c r="AA34" s="42" t="str">
        <f t="shared" si="14"/>
        <v> </v>
      </c>
      <c r="AB34" s="42" t="str">
        <f t="shared" si="15"/>
        <v> </v>
      </c>
      <c r="AC34" s="42" t="str">
        <f t="shared" si="16"/>
        <v> </v>
      </c>
      <c r="AD34" s="42" t="str">
        <f t="shared" si="17"/>
        <v> </v>
      </c>
      <c r="AE34" s="42" t="str">
        <f t="shared" si="18"/>
        <v> </v>
      </c>
      <c r="AF34" s="42" t="str">
        <f t="shared" si="19"/>
        <v> </v>
      </c>
      <c r="AG34" s="42" t="str">
        <f t="shared" si="20"/>
        <v> </v>
      </c>
    </row>
    <row r="35" spans="2:33" ht="15">
      <c r="B35" s="74"/>
      <c r="C35" s="75"/>
      <c r="D35" s="94">
        <v>0</v>
      </c>
      <c r="E35" s="94">
        <v>0</v>
      </c>
      <c r="F35" s="94">
        <v>0</v>
      </c>
      <c r="G35" s="83">
        <v>0</v>
      </c>
      <c r="H35" s="22"/>
      <c r="I35" s="21" t="str">
        <f t="shared" si="21"/>
        <v> </v>
      </c>
      <c r="J35" s="40" t="str">
        <f t="shared" si="23"/>
        <v> </v>
      </c>
      <c r="K35" s="41" t="str">
        <f t="shared" si="22"/>
        <v> </v>
      </c>
      <c r="M35" s="48" t="str">
        <f t="shared" si="0"/>
        <v> </v>
      </c>
      <c r="N35" s="48" t="str">
        <f t="shared" si="1"/>
        <v> </v>
      </c>
      <c r="O35" s="42" t="str">
        <f t="shared" si="2"/>
        <v> </v>
      </c>
      <c r="P35" s="48" t="str">
        <f t="shared" si="3"/>
        <v> </v>
      </c>
      <c r="Q35" s="48" t="str">
        <f t="shared" si="4"/>
        <v> </v>
      </c>
      <c r="R35" s="42" t="str">
        <f t="shared" si="5"/>
        <v> </v>
      </c>
      <c r="S35" s="42" t="str">
        <f t="shared" si="6"/>
        <v> </v>
      </c>
      <c r="T35" s="42" t="str">
        <f t="shared" si="7"/>
        <v> </v>
      </c>
      <c r="U35" s="42" t="str">
        <f t="shared" si="8"/>
        <v> </v>
      </c>
      <c r="V35" s="42" t="str">
        <f t="shared" si="9"/>
        <v> </v>
      </c>
      <c r="W35" s="42" t="str">
        <f t="shared" si="10"/>
        <v> </v>
      </c>
      <c r="X35" s="42" t="str">
        <f t="shared" si="11"/>
        <v> </v>
      </c>
      <c r="Y35" s="42" t="str">
        <f t="shared" si="12"/>
        <v> </v>
      </c>
      <c r="Z35" s="42" t="str">
        <f t="shared" si="13"/>
        <v> </v>
      </c>
      <c r="AA35" s="42" t="str">
        <f t="shared" si="14"/>
        <v> </v>
      </c>
      <c r="AB35" s="42" t="str">
        <f t="shared" si="15"/>
        <v> </v>
      </c>
      <c r="AC35" s="42" t="str">
        <f t="shared" si="16"/>
        <v> </v>
      </c>
      <c r="AD35" s="42" t="str">
        <f t="shared" si="17"/>
        <v> </v>
      </c>
      <c r="AE35" s="42" t="str">
        <f t="shared" si="18"/>
        <v> </v>
      </c>
      <c r="AF35" s="42" t="str">
        <f t="shared" si="19"/>
        <v> </v>
      </c>
      <c r="AG35" s="42" t="str">
        <f t="shared" si="20"/>
        <v> </v>
      </c>
    </row>
    <row r="36" spans="2:33" ht="15">
      <c r="B36" s="74"/>
      <c r="C36" s="75"/>
      <c r="D36" s="94">
        <v>0</v>
      </c>
      <c r="E36" s="94">
        <v>0</v>
      </c>
      <c r="F36" s="94">
        <v>0</v>
      </c>
      <c r="G36" s="83">
        <v>0</v>
      </c>
      <c r="H36" s="22"/>
      <c r="I36" s="21" t="str">
        <f t="shared" si="21"/>
        <v> </v>
      </c>
      <c r="J36" s="40" t="str">
        <f t="shared" si="23"/>
        <v> </v>
      </c>
      <c r="K36" s="41" t="str">
        <f t="shared" si="22"/>
        <v> </v>
      </c>
      <c r="M36" s="48" t="str">
        <f t="shared" si="0"/>
        <v> </v>
      </c>
      <c r="N36" s="48" t="str">
        <f t="shared" si="1"/>
        <v> </v>
      </c>
      <c r="O36" s="42" t="str">
        <f t="shared" si="2"/>
        <v> </v>
      </c>
      <c r="P36" s="48" t="str">
        <f t="shared" si="3"/>
        <v> </v>
      </c>
      <c r="Q36" s="48" t="str">
        <f t="shared" si="4"/>
        <v> </v>
      </c>
      <c r="R36" s="42" t="str">
        <f t="shared" si="5"/>
        <v> </v>
      </c>
      <c r="S36" s="42" t="str">
        <f t="shared" si="6"/>
        <v> </v>
      </c>
      <c r="T36" s="42" t="str">
        <f t="shared" si="7"/>
        <v> </v>
      </c>
      <c r="U36" s="42" t="str">
        <f t="shared" si="8"/>
        <v> </v>
      </c>
      <c r="V36" s="42" t="str">
        <f t="shared" si="9"/>
        <v> </v>
      </c>
      <c r="W36" s="42" t="str">
        <f t="shared" si="10"/>
        <v> </v>
      </c>
      <c r="X36" s="42" t="str">
        <f t="shared" si="11"/>
        <v> </v>
      </c>
      <c r="Y36" s="42" t="str">
        <f t="shared" si="12"/>
        <v> </v>
      </c>
      <c r="Z36" s="42" t="str">
        <f t="shared" si="13"/>
        <v> </v>
      </c>
      <c r="AA36" s="42" t="str">
        <f t="shared" si="14"/>
        <v> </v>
      </c>
      <c r="AB36" s="42" t="str">
        <f t="shared" si="15"/>
        <v> </v>
      </c>
      <c r="AC36" s="42" t="str">
        <f t="shared" si="16"/>
        <v> </v>
      </c>
      <c r="AD36" s="42" t="str">
        <f t="shared" si="17"/>
        <v> </v>
      </c>
      <c r="AE36" s="42" t="str">
        <f t="shared" si="18"/>
        <v> </v>
      </c>
      <c r="AF36" s="42" t="str">
        <f t="shared" si="19"/>
        <v> </v>
      </c>
      <c r="AG36" s="42" t="str">
        <f t="shared" si="20"/>
        <v> </v>
      </c>
    </row>
    <row r="37" spans="2:33" ht="15">
      <c r="B37" s="74"/>
      <c r="C37" s="75"/>
      <c r="D37" s="94">
        <v>0</v>
      </c>
      <c r="E37" s="94">
        <v>0</v>
      </c>
      <c r="F37" s="94">
        <v>0</v>
      </c>
      <c r="G37" s="83">
        <v>0</v>
      </c>
      <c r="H37" s="22"/>
      <c r="I37" s="21" t="str">
        <f t="shared" si="21"/>
        <v> </v>
      </c>
      <c r="J37" s="40" t="str">
        <f t="shared" si="23"/>
        <v> </v>
      </c>
      <c r="K37" s="41" t="str">
        <f t="shared" si="22"/>
        <v> </v>
      </c>
      <c r="M37" s="48" t="str">
        <f t="shared" si="0"/>
        <v> </v>
      </c>
      <c r="N37" s="48" t="str">
        <f t="shared" si="1"/>
        <v> </v>
      </c>
      <c r="O37" s="42" t="str">
        <f t="shared" si="2"/>
        <v> </v>
      </c>
      <c r="P37" s="48" t="str">
        <f t="shared" si="3"/>
        <v> </v>
      </c>
      <c r="Q37" s="48" t="str">
        <f t="shared" si="4"/>
        <v> </v>
      </c>
      <c r="R37" s="42" t="str">
        <f t="shared" si="5"/>
        <v> </v>
      </c>
      <c r="S37" s="42" t="str">
        <f t="shared" si="6"/>
        <v> </v>
      </c>
      <c r="T37" s="42" t="str">
        <f t="shared" si="7"/>
        <v> </v>
      </c>
      <c r="U37" s="42" t="str">
        <f t="shared" si="8"/>
        <v> </v>
      </c>
      <c r="V37" s="42" t="str">
        <f t="shared" si="9"/>
        <v> </v>
      </c>
      <c r="W37" s="42" t="str">
        <f t="shared" si="10"/>
        <v> </v>
      </c>
      <c r="X37" s="42" t="str">
        <f t="shared" si="11"/>
        <v> </v>
      </c>
      <c r="Y37" s="42" t="str">
        <f t="shared" si="12"/>
        <v> </v>
      </c>
      <c r="Z37" s="42" t="str">
        <f t="shared" si="13"/>
        <v> </v>
      </c>
      <c r="AA37" s="42" t="str">
        <f t="shared" si="14"/>
        <v> </v>
      </c>
      <c r="AB37" s="42" t="str">
        <f t="shared" si="15"/>
        <v> </v>
      </c>
      <c r="AC37" s="42" t="str">
        <f t="shared" si="16"/>
        <v> </v>
      </c>
      <c r="AD37" s="42" t="str">
        <f t="shared" si="17"/>
        <v> </v>
      </c>
      <c r="AE37" s="42" t="str">
        <f t="shared" si="18"/>
        <v> </v>
      </c>
      <c r="AF37" s="42" t="str">
        <f t="shared" si="19"/>
        <v> </v>
      </c>
      <c r="AG37" s="42" t="str">
        <f t="shared" si="20"/>
        <v> </v>
      </c>
    </row>
    <row r="38" spans="2:33" ht="15">
      <c r="B38" s="74"/>
      <c r="C38" s="75"/>
      <c r="D38" s="94">
        <v>0</v>
      </c>
      <c r="E38" s="94">
        <v>0</v>
      </c>
      <c r="F38" s="94">
        <v>0</v>
      </c>
      <c r="G38" s="83">
        <v>0</v>
      </c>
      <c r="H38" s="22"/>
      <c r="I38" s="21" t="str">
        <f t="shared" si="21"/>
        <v> </v>
      </c>
      <c r="J38" s="40" t="str">
        <f t="shared" si="23"/>
        <v> </v>
      </c>
      <c r="K38" s="41" t="str">
        <f t="shared" si="22"/>
        <v> </v>
      </c>
      <c r="M38" s="48" t="str">
        <f t="shared" si="0"/>
        <v> </v>
      </c>
      <c r="N38" s="48" t="str">
        <f t="shared" si="1"/>
        <v> </v>
      </c>
      <c r="O38" s="42" t="str">
        <f t="shared" si="2"/>
        <v> </v>
      </c>
      <c r="P38" s="48" t="str">
        <f t="shared" si="3"/>
        <v> </v>
      </c>
      <c r="Q38" s="48" t="str">
        <f t="shared" si="4"/>
        <v> </v>
      </c>
      <c r="R38" s="42" t="str">
        <f t="shared" si="5"/>
        <v> </v>
      </c>
      <c r="S38" s="42" t="str">
        <f t="shared" si="6"/>
        <v> </v>
      </c>
      <c r="T38" s="42" t="str">
        <f t="shared" si="7"/>
        <v> </v>
      </c>
      <c r="U38" s="42" t="str">
        <f t="shared" si="8"/>
        <v> </v>
      </c>
      <c r="V38" s="42" t="str">
        <f t="shared" si="9"/>
        <v> </v>
      </c>
      <c r="W38" s="42" t="str">
        <f t="shared" si="10"/>
        <v> </v>
      </c>
      <c r="X38" s="42" t="str">
        <f t="shared" si="11"/>
        <v> </v>
      </c>
      <c r="Y38" s="42" t="str">
        <f t="shared" si="12"/>
        <v> </v>
      </c>
      <c r="Z38" s="42" t="str">
        <f t="shared" si="13"/>
        <v> </v>
      </c>
      <c r="AA38" s="42" t="str">
        <f t="shared" si="14"/>
        <v> </v>
      </c>
      <c r="AB38" s="42" t="str">
        <f t="shared" si="15"/>
        <v> </v>
      </c>
      <c r="AC38" s="42" t="str">
        <f t="shared" si="16"/>
        <v> </v>
      </c>
      <c r="AD38" s="42" t="str">
        <f t="shared" si="17"/>
        <v> </v>
      </c>
      <c r="AE38" s="42" t="str">
        <f t="shared" si="18"/>
        <v> </v>
      </c>
      <c r="AF38" s="42" t="str">
        <f t="shared" si="19"/>
        <v> </v>
      </c>
      <c r="AG38" s="42" t="str">
        <f t="shared" si="20"/>
        <v> </v>
      </c>
    </row>
    <row r="39" spans="2:33" ht="15">
      <c r="B39" s="74"/>
      <c r="C39" s="75"/>
      <c r="D39" s="94">
        <v>0</v>
      </c>
      <c r="E39" s="94">
        <v>0</v>
      </c>
      <c r="F39" s="94">
        <v>0</v>
      </c>
      <c r="G39" s="83">
        <v>0</v>
      </c>
      <c r="H39" s="22"/>
      <c r="I39" s="21" t="str">
        <f t="shared" si="21"/>
        <v> </v>
      </c>
      <c r="J39" s="40" t="str">
        <f t="shared" si="23"/>
        <v> </v>
      </c>
      <c r="K39" s="41" t="str">
        <f t="shared" si="22"/>
        <v> </v>
      </c>
      <c r="M39" s="48" t="str">
        <f t="shared" si="0"/>
        <v> </v>
      </c>
      <c r="N39" s="48" t="str">
        <f t="shared" si="1"/>
        <v> </v>
      </c>
      <c r="O39" s="42" t="str">
        <f t="shared" si="2"/>
        <v> </v>
      </c>
      <c r="P39" s="48" t="str">
        <f t="shared" si="3"/>
        <v> </v>
      </c>
      <c r="Q39" s="48" t="str">
        <f t="shared" si="4"/>
        <v> </v>
      </c>
      <c r="R39" s="42" t="str">
        <f t="shared" si="5"/>
        <v> </v>
      </c>
      <c r="S39" s="42" t="str">
        <f t="shared" si="6"/>
        <v> </v>
      </c>
      <c r="T39" s="42" t="str">
        <f t="shared" si="7"/>
        <v> </v>
      </c>
      <c r="U39" s="42" t="str">
        <f t="shared" si="8"/>
        <v> </v>
      </c>
      <c r="V39" s="42" t="str">
        <f t="shared" si="9"/>
        <v> </v>
      </c>
      <c r="W39" s="42" t="str">
        <f t="shared" si="10"/>
        <v> </v>
      </c>
      <c r="X39" s="42" t="str">
        <f t="shared" si="11"/>
        <v> </v>
      </c>
      <c r="Y39" s="42" t="str">
        <f t="shared" si="12"/>
        <v> </v>
      </c>
      <c r="Z39" s="42" t="str">
        <f t="shared" si="13"/>
        <v> </v>
      </c>
      <c r="AA39" s="42" t="str">
        <f t="shared" si="14"/>
        <v> </v>
      </c>
      <c r="AB39" s="42" t="str">
        <f t="shared" si="15"/>
        <v> </v>
      </c>
      <c r="AC39" s="42" t="str">
        <f t="shared" si="16"/>
        <v> </v>
      </c>
      <c r="AD39" s="42" t="str">
        <f t="shared" si="17"/>
        <v> </v>
      </c>
      <c r="AE39" s="42" t="str">
        <f t="shared" si="18"/>
        <v> </v>
      </c>
      <c r="AF39" s="42" t="str">
        <f t="shared" si="19"/>
        <v> </v>
      </c>
      <c r="AG39" s="42" t="str">
        <f t="shared" si="20"/>
        <v> </v>
      </c>
    </row>
    <row r="40" spans="2:33" ht="15">
      <c r="B40" s="74"/>
      <c r="C40" s="75"/>
      <c r="D40" s="94">
        <v>0</v>
      </c>
      <c r="E40" s="94">
        <v>0</v>
      </c>
      <c r="F40" s="94">
        <v>0</v>
      </c>
      <c r="G40" s="83">
        <v>0</v>
      </c>
      <c r="H40" s="22"/>
      <c r="I40" s="21" t="str">
        <f t="shared" si="21"/>
        <v> </v>
      </c>
      <c r="J40" s="40" t="str">
        <f t="shared" si="23"/>
        <v> </v>
      </c>
      <c r="K40" s="41" t="str">
        <f t="shared" si="22"/>
        <v> </v>
      </c>
      <c r="M40" s="48" t="str">
        <f t="shared" si="0"/>
        <v> </v>
      </c>
      <c r="N40" s="48" t="str">
        <f t="shared" si="1"/>
        <v> </v>
      </c>
      <c r="O40" s="42" t="str">
        <f t="shared" si="2"/>
        <v> </v>
      </c>
      <c r="P40" s="48" t="str">
        <f t="shared" si="3"/>
        <v> </v>
      </c>
      <c r="Q40" s="48" t="str">
        <f t="shared" si="4"/>
        <v> </v>
      </c>
      <c r="R40" s="42" t="str">
        <f t="shared" si="5"/>
        <v> </v>
      </c>
      <c r="S40" s="42" t="str">
        <f t="shared" si="6"/>
        <v> </v>
      </c>
      <c r="T40" s="42" t="str">
        <f t="shared" si="7"/>
        <v> </v>
      </c>
      <c r="U40" s="42" t="str">
        <f t="shared" si="8"/>
        <v> </v>
      </c>
      <c r="V40" s="42" t="str">
        <f t="shared" si="9"/>
        <v> </v>
      </c>
      <c r="W40" s="42" t="str">
        <f t="shared" si="10"/>
        <v> </v>
      </c>
      <c r="X40" s="42" t="str">
        <f t="shared" si="11"/>
        <v> </v>
      </c>
      <c r="Y40" s="42" t="str">
        <f t="shared" si="12"/>
        <v> </v>
      </c>
      <c r="Z40" s="42" t="str">
        <f t="shared" si="13"/>
        <v> </v>
      </c>
      <c r="AA40" s="42" t="str">
        <f t="shared" si="14"/>
        <v> </v>
      </c>
      <c r="AB40" s="42" t="str">
        <f t="shared" si="15"/>
        <v> </v>
      </c>
      <c r="AC40" s="42" t="str">
        <f t="shared" si="16"/>
        <v> </v>
      </c>
      <c r="AD40" s="42" t="str">
        <f t="shared" si="17"/>
        <v> </v>
      </c>
      <c r="AE40" s="42" t="str">
        <f t="shared" si="18"/>
        <v> </v>
      </c>
      <c r="AF40" s="42" t="str">
        <f t="shared" si="19"/>
        <v> </v>
      </c>
      <c r="AG40" s="42" t="str">
        <f t="shared" si="20"/>
        <v> </v>
      </c>
    </row>
    <row r="41" spans="2:33" ht="15">
      <c r="B41" s="74"/>
      <c r="C41" s="75"/>
      <c r="D41" s="94">
        <v>0</v>
      </c>
      <c r="E41" s="94">
        <v>0</v>
      </c>
      <c r="F41" s="94">
        <v>0</v>
      </c>
      <c r="G41" s="83">
        <v>0</v>
      </c>
      <c r="H41" s="22"/>
      <c r="I41" s="21" t="str">
        <f t="shared" si="21"/>
        <v> </v>
      </c>
      <c r="J41" s="40" t="str">
        <f t="shared" si="23"/>
        <v> </v>
      </c>
      <c r="K41" s="41" t="str">
        <f t="shared" si="22"/>
        <v> </v>
      </c>
      <c r="M41" s="48" t="str">
        <f t="shared" si="0"/>
        <v> </v>
      </c>
      <c r="N41" s="48" t="str">
        <f t="shared" si="1"/>
        <v> </v>
      </c>
      <c r="O41" s="42" t="str">
        <f t="shared" si="2"/>
        <v> </v>
      </c>
      <c r="P41" s="48" t="str">
        <f t="shared" si="3"/>
        <v> </v>
      </c>
      <c r="Q41" s="48" t="str">
        <f t="shared" si="4"/>
        <v> </v>
      </c>
      <c r="R41" s="42" t="str">
        <f t="shared" si="5"/>
        <v> </v>
      </c>
      <c r="S41" s="42" t="str">
        <f t="shared" si="6"/>
        <v> </v>
      </c>
      <c r="T41" s="42" t="str">
        <f t="shared" si="7"/>
        <v> </v>
      </c>
      <c r="U41" s="42" t="str">
        <f t="shared" si="8"/>
        <v> </v>
      </c>
      <c r="V41" s="42" t="str">
        <f t="shared" si="9"/>
        <v> </v>
      </c>
      <c r="W41" s="42" t="str">
        <f t="shared" si="10"/>
        <v> </v>
      </c>
      <c r="X41" s="42" t="str">
        <f t="shared" si="11"/>
        <v> </v>
      </c>
      <c r="Y41" s="42" t="str">
        <f t="shared" si="12"/>
        <v> </v>
      </c>
      <c r="Z41" s="42" t="str">
        <f t="shared" si="13"/>
        <v> </v>
      </c>
      <c r="AA41" s="42" t="str">
        <f t="shared" si="14"/>
        <v> </v>
      </c>
      <c r="AB41" s="42" t="str">
        <f t="shared" si="15"/>
        <v> </v>
      </c>
      <c r="AC41" s="42" t="str">
        <f t="shared" si="16"/>
        <v> </v>
      </c>
      <c r="AD41" s="42" t="str">
        <f t="shared" si="17"/>
        <v> </v>
      </c>
      <c r="AE41" s="42" t="str">
        <f t="shared" si="18"/>
        <v> </v>
      </c>
      <c r="AF41" s="42" t="str">
        <f t="shared" si="19"/>
        <v> </v>
      </c>
      <c r="AG41" s="42" t="str">
        <f t="shared" si="20"/>
        <v> </v>
      </c>
    </row>
    <row r="42" spans="4:33" ht="15.75">
      <c r="D42" s="1" t="s">
        <v>3</v>
      </c>
      <c r="E42" s="93">
        <f>SUM(E12:E41)</f>
        <v>0</v>
      </c>
      <c r="F42" s="1"/>
      <c r="G42" s="82">
        <f>SUM(G12:G41)</f>
        <v>0</v>
      </c>
      <c r="H42" s="22"/>
      <c r="I42" s="22"/>
      <c r="J42" s="22"/>
      <c r="K42" s="22"/>
      <c r="L42" s="22"/>
      <c r="M42" s="55">
        <f aca="true" t="shared" si="24" ref="M42:AG42">SUM(M12:M41)</f>
        <v>0</v>
      </c>
      <c r="N42" s="55">
        <f t="shared" si="24"/>
        <v>0</v>
      </c>
      <c r="O42" s="46">
        <f t="shared" si="24"/>
        <v>0</v>
      </c>
      <c r="P42" s="55">
        <f t="shared" si="24"/>
        <v>0</v>
      </c>
      <c r="Q42" s="55">
        <f t="shared" si="24"/>
        <v>0</v>
      </c>
      <c r="R42" s="46">
        <f t="shared" si="24"/>
        <v>0</v>
      </c>
      <c r="S42" s="55">
        <f t="shared" si="24"/>
        <v>0</v>
      </c>
      <c r="T42" s="55">
        <f t="shared" si="24"/>
        <v>0</v>
      </c>
      <c r="U42" s="46">
        <f t="shared" si="24"/>
        <v>0</v>
      </c>
      <c r="V42" s="55">
        <f t="shared" si="24"/>
        <v>0</v>
      </c>
      <c r="W42" s="55">
        <f t="shared" si="24"/>
        <v>0</v>
      </c>
      <c r="X42" s="46">
        <f t="shared" si="24"/>
        <v>0</v>
      </c>
      <c r="Y42" s="55">
        <f t="shared" si="24"/>
        <v>0</v>
      </c>
      <c r="Z42" s="55">
        <f t="shared" si="24"/>
        <v>0</v>
      </c>
      <c r="AA42" s="46">
        <f t="shared" si="24"/>
        <v>0</v>
      </c>
      <c r="AB42" s="55">
        <f t="shared" si="24"/>
        <v>0</v>
      </c>
      <c r="AC42" s="55">
        <f t="shared" si="24"/>
        <v>0</v>
      </c>
      <c r="AD42" s="46">
        <f t="shared" si="24"/>
        <v>0</v>
      </c>
      <c r="AE42" s="55">
        <f t="shared" si="24"/>
        <v>0</v>
      </c>
      <c r="AF42" s="55">
        <f t="shared" si="24"/>
        <v>0</v>
      </c>
      <c r="AG42" s="46">
        <f t="shared" si="24"/>
        <v>0</v>
      </c>
    </row>
    <row r="43" spans="4:33" ht="15">
      <c r="D43" s="39"/>
      <c r="E43" s="43"/>
      <c r="F43" s="22"/>
      <c r="G43" s="42"/>
      <c r="H43" s="22"/>
      <c r="I43" s="22"/>
      <c r="J43" s="22"/>
      <c r="K43" s="22"/>
      <c r="L43" s="22"/>
      <c r="M43" s="55"/>
      <c r="N43" s="55"/>
      <c r="O43" s="46"/>
      <c r="P43" s="55"/>
      <c r="Q43" s="55"/>
      <c r="R43" s="46"/>
      <c r="S43" s="55"/>
      <c r="T43" s="55"/>
      <c r="U43" s="46"/>
      <c r="V43" s="55"/>
      <c r="W43" s="55"/>
      <c r="X43" s="46"/>
      <c r="Y43" s="55"/>
      <c r="Z43" s="55"/>
      <c r="AA43" s="46"/>
      <c r="AB43" s="55"/>
      <c r="AC43" s="55"/>
      <c r="AD43" s="46"/>
      <c r="AE43" s="55"/>
      <c r="AF43" s="55"/>
      <c r="AG43" s="46"/>
    </row>
    <row r="44" spans="2:33" ht="15">
      <c r="B44" s="24" t="s">
        <v>28</v>
      </c>
      <c r="C44" s="24"/>
      <c r="D44" s="24"/>
      <c r="E44" s="24"/>
      <c r="F44" s="24"/>
      <c r="G44" s="24"/>
      <c r="H44" s="24"/>
      <c r="I44" s="24"/>
      <c r="J44" s="24"/>
      <c r="K44" s="24"/>
      <c r="L44" s="22"/>
      <c r="M44" s="55"/>
      <c r="N44" s="55"/>
      <c r="O44" s="46"/>
      <c r="P44" s="55"/>
      <c r="Q44" s="55"/>
      <c r="R44" s="46"/>
      <c r="S44" s="55"/>
      <c r="T44" s="55"/>
      <c r="U44" s="46"/>
      <c r="V44" s="55"/>
      <c r="W44" s="55"/>
      <c r="X44" s="46"/>
      <c r="Y44" s="55"/>
      <c r="Z44" s="55"/>
      <c r="AA44" s="46"/>
      <c r="AB44" s="55"/>
      <c r="AC44" s="55"/>
      <c r="AD44" s="46"/>
      <c r="AE44" s="55"/>
      <c r="AF44" s="55"/>
      <c r="AG44" s="46"/>
    </row>
    <row r="45" spans="4:13" ht="15" hidden="1">
      <c r="D45" s="39" t="s">
        <v>167</v>
      </c>
      <c r="F45" s="44"/>
      <c r="G45" s="73" t="s">
        <v>7</v>
      </c>
      <c r="H45" s="73" t="s">
        <v>149</v>
      </c>
      <c r="I45" s="73" t="s">
        <v>148</v>
      </c>
      <c r="M45" t="s">
        <v>130</v>
      </c>
    </row>
    <row r="46" spans="3:33" ht="15" hidden="1">
      <c r="C46" s="39"/>
      <c r="E46" s="44" t="s">
        <v>132</v>
      </c>
      <c r="F46" s="45" t="s">
        <v>145</v>
      </c>
      <c r="G46" s="55">
        <f>M42</f>
        <v>0</v>
      </c>
      <c r="H46" s="55">
        <f>N42</f>
        <v>0</v>
      </c>
      <c r="I46" s="46">
        <f>O42</f>
        <v>0</v>
      </c>
      <c r="M46" s="45" t="s">
        <v>145</v>
      </c>
      <c r="N46" s="45" t="s">
        <v>145</v>
      </c>
      <c r="O46" s="45" t="s">
        <v>145</v>
      </c>
      <c r="P46" s="45" t="s">
        <v>146</v>
      </c>
      <c r="Q46" s="45" t="s">
        <v>146</v>
      </c>
      <c r="R46" s="45" t="s">
        <v>146</v>
      </c>
      <c r="S46" s="45" t="s">
        <v>35</v>
      </c>
      <c r="T46" s="45" t="s">
        <v>35</v>
      </c>
      <c r="U46" s="45" t="s">
        <v>35</v>
      </c>
      <c r="V46" s="45" t="s">
        <v>178</v>
      </c>
      <c r="W46" s="45" t="s">
        <v>178</v>
      </c>
      <c r="X46" s="45" t="s">
        <v>178</v>
      </c>
      <c r="Y46" s="45" t="s">
        <v>150</v>
      </c>
      <c r="Z46" s="45" t="s">
        <v>150</v>
      </c>
      <c r="AA46" s="45" t="s">
        <v>150</v>
      </c>
      <c r="AB46" s="45" t="s">
        <v>147</v>
      </c>
      <c r="AC46" s="45" t="s">
        <v>147</v>
      </c>
      <c r="AD46" s="45" t="s">
        <v>147</v>
      </c>
      <c r="AE46" s="45" t="s">
        <v>66</v>
      </c>
      <c r="AF46" s="45" t="s">
        <v>66</v>
      </c>
      <c r="AG46" s="45" t="s">
        <v>66</v>
      </c>
    </row>
    <row r="47" spans="5:31" ht="15" hidden="1">
      <c r="E47" s="44" t="s">
        <v>133</v>
      </c>
      <c r="F47" s="45" t="s">
        <v>146</v>
      </c>
      <c r="G47" s="55">
        <f>P42</f>
        <v>0</v>
      </c>
      <c r="H47" s="55">
        <f>Q42</f>
        <v>0</v>
      </c>
      <c r="I47" s="46">
        <f>R42</f>
        <v>0</v>
      </c>
      <c r="M47" s="17" t="s">
        <v>132</v>
      </c>
      <c r="N47" s="17"/>
      <c r="O47" s="17"/>
      <c r="P47" s="17"/>
      <c r="Q47" s="17" t="s">
        <v>133</v>
      </c>
      <c r="R47" s="17"/>
      <c r="S47" s="17"/>
      <c r="T47" s="17" t="s">
        <v>134</v>
      </c>
      <c r="U47" s="17"/>
      <c r="V47" s="17" t="s">
        <v>135</v>
      </c>
      <c r="W47" s="17"/>
      <c r="X47" s="17"/>
      <c r="Y47" s="17" t="s">
        <v>136</v>
      </c>
      <c r="Z47" s="17"/>
      <c r="AA47" s="17"/>
      <c r="AB47" s="17" t="s">
        <v>137</v>
      </c>
      <c r="AC47" s="17"/>
      <c r="AD47" s="17"/>
      <c r="AE47" s="17" t="s">
        <v>138</v>
      </c>
    </row>
    <row r="48" spans="5:9" ht="15" hidden="1">
      <c r="E48" s="44" t="s">
        <v>134</v>
      </c>
      <c r="F48" s="45" t="s">
        <v>35</v>
      </c>
      <c r="G48" s="55">
        <f>S42</f>
        <v>0</v>
      </c>
      <c r="H48" s="55">
        <f>T42</f>
        <v>0</v>
      </c>
      <c r="I48" s="46">
        <f>U42</f>
        <v>0</v>
      </c>
    </row>
    <row r="49" spans="5:9" ht="15" hidden="1">
      <c r="E49" s="44" t="s">
        <v>135</v>
      </c>
      <c r="F49" s="45" t="s">
        <v>174</v>
      </c>
      <c r="G49" s="55">
        <f>V42</f>
        <v>0</v>
      </c>
      <c r="H49" s="55">
        <f>W42</f>
        <v>0</v>
      </c>
      <c r="I49" s="46">
        <f>X42</f>
        <v>0</v>
      </c>
    </row>
    <row r="50" spans="5:9" ht="15" hidden="1">
      <c r="E50" s="44" t="s">
        <v>136</v>
      </c>
      <c r="F50" s="45" t="s">
        <v>150</v>
      </c>
      <c r="G50" s="55">
        <f>Y42</f>
        <v>0</v>
      </c>
      <c r="H50" s="55">
        <f>Z42</f>
        <v>0</v>
      </c>
      <c r="I50" s="46">
        <f>AA42</f>
        <v>0</v>
      </c>
    </row>
    <row r="51" spans="5:9" ht="15" hidden="1">
      <c r="E51" s="44" t="s">
        <v>140</v>
      </c>
      <c r="F51" s="45" t="s">
        <v>147</v>
      </c>
      <c r="G51" s="55">
        <f>AB42</f>
        <v>0</v>
      </c>
      <c r="H51" s="55">
        <f>AC42</f>
        <v>0</v>
      </c>
      <c r="I51" s="46">
        <f>AD42</f>
        <v>0</v>
      </c>
    </row>
    <row r="52" spans="5:9" ht="15" hidden="1">
      <c r="E52" s="44" t="s">
        <v>141</v>
      </c>
      <c r="F52" s="45" t="s">
        <v>66</v>
      </c>
      <c r="G52" s="55">
        <f>AE42</f>
        <v>0</v>
      </c>
      <c r="H52" s="55">
        <f>AF42</f>
        <v>0</v>
      </c>
      <c r="I52" s="46">
        <f>AG42</f>
        <v>0</v>
      </c>
    </row>
    <row r="53" spans="5:9" ht="15" hidden="1">
      <c r="E53" s="44"/>
      <c r="F53" s="44"/>
      <c r="G53" s="55"/>
      <c r="H53" s="55"/>
      <c r="I53" s="44"/>
    </row>
    <row r="54" spans="5:9" ht="15" hidden="1">
      <c r="E54" s="39" t="s">
        <v>3</v>
      </c>
      <c r="F54" s="39"/>
      <c r="G54" s="65">
        <f>SUM(G46:G52)</f>
        <v>0</v>
      </c>
      <c r="H54" s="65">
        <f>SUM(H46:H52)</f>
        <v>0</v>
      </c>
      <c r="I54" s="47">
        <f>SUM(I46:I52)</f>
        <v>0</v>
      </c>
    </row>
    <row r="55" ht="15">
      <c r="H55" s="57"/>
    </row>
  </sheetData>
  <sheetProtection sheet="1"/>
  <mergeCells count="2">
    <mergeCell ref="B1:K1"/>
    <mergeCell ref="I8:K8"/>
  </mergeCells>
  <printOptions horizontalCentered="1"/>
  <pageMargins left="0.5" right="0.5" top="0.5" bottom="1" header="0.5" footer="0.5"/>
  <pageSetup fitToHeight="1" fitToWidth="1" horizontalDpi="600" verticalDpi="600" orientation="portrait" scale="83" r:id="rId2"/>
  <headerFooter alignWithMargins="0">
    <oddFooter>&amp;LFile Name: &amp;F&amp;R&amp;10 Raised Breeding Stock Sales Record - Page 2 of 5</oddFooter>
  </headerFooter>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AH55"/>
  <sheetViews>
    <sheetView showGridLines="0" zoomScalePageLayoutView="0" workbookViewId="0" topLeftCell="A1">
      <selection activeCell="A1" sqref="A1"/>
    </sheetView>
  </sheetViews>
  <sheetFormatPr defaultColWidth="8.88671875" defaultRowHeight="15"/>
  <cols>
    <col min="1" max="1" width="3.10546875" style="0" customWidth="1"/>
    <col min="2" max="2" width="11.6640625" style="0" bestFit="1" customWidth="1"/>
    <col min="3" max="3" width="10.21484375" style="0" customWidth="1"/>
    <col min="4" max="5" width="8.99609375" style="0" bestFit="1" customWidth="1"/>
    <col min="6" max="6" width="10.6640625" style="0" customWidth="1"/>
    <col min="7" max="7" width="10.4453125" style="0" customWidth="1"/>
    <col min="8" max="8" width="7.99609375" style="0" customWidth="1"/>
    <col min="9" max="9" width="9.5546875" style="0" customWidth="1"/>
    <col min="10" max="10" width="8.99609375" style="0" bestFit="1" customWidth="1"/>
    <col min="11" max="11" width="9.6640625" style="0" customWidth="1"/>
    <col min="12" max="12" width="8.5546875" style="0" customWidth="1"/>
    <col min="13" max="21" width="0" style="0" hidden="1" customWidth="1"/>
    <col min="22" max="22" width="11.77734375" style="0" hidden="1" customWidth="1"/>
    <col min="23" max="23" width="10.88671875" style="0" hidden="1" customWidth="1"/>
    <col min="24" max="24" width="12.10546875" style="0" hidden="1" customWidth="1"/>
    <col min="25" max="27" width="0" style="0" hidden="1" customWidth="1"/>
    <col min="28" max="28" width="10.3359375" style="0" hidden="1" customWidth="1"/>
    <col min="29" max="29" width="11.4453125" style="0" hidden="1" customWidth="1"/>
    <col min="30" max="30" width="12.3359375" style="0" hidden="1" customWidth="1"/>
    <col min="31" max="33" width="0" style="0" hidden="1" customWidth="1"/>
  </cols>
  <sheetData>
    <row r="1" spans="1:11" ht="23.25">
      <c r="A1" s="66"/>
      <c r="B1" s="174" t="s">
        <v>165</v>
      </c>
      <c r="C1" s="174"/>
      <c r="D1" s="174"/>
      <c r="E1" s="174"/>
      <c r="F1" s="174"/>
      <c r="G1" s="174"/>
      <c r="H1" s="174"/>
      <c r="I1" s="174"/>
      <c r="J1" s="174"/>
      <c r="K1" s="174"/>
    </row>
    <row r="2" spans="1:11" ht="15" customHeight="1">
      <c r="A2" s="66"/>
      <c r="B2" s="69"/>
      <c r="C2" s="69"/>
      <c r="D2" s="69"/>
      <c r="E2" s="69"/>
      <c r="F2" s="69"/>
      <c r="G2" s="69"/>
      <c r="H2" s="69"/>
      <c r="I2" s="69"/>
      <c r="J2" s="69"/>
      <c r="K2" s="69"/>
    </row>
    <row r="3" spans="2:18" ht="15">
      <c r="B3" s="76" t="s">
        <v>160</v>
      </c>
      <c r="C3" s="77"/>
      <c r="D3" s="77"/>
      <c r="E3" s="77"/>
      <c r="F3" s="77"/>
      <c r="G3" s="77"/>
      <c r="H3" s="77"/>
      <c r="I3" s="77"/>
      <c r="J3" s="77"/>
      <c r="K3" s="78"/>
      <c r="M3" s="17"/>
      <c r="N3" s="17"/>
      <c r="O3" s="17"/>
      <c r="P3" s="17"/>
      <c r="Q3" s="17"/>
      <c r="R3" s="17"/>
    </row>
    <row r="4" spans="2:11" ht="15">
      <c r="B4" s="84" t="s">
        <v>142</v>
      </c>
      <c r="C4" s="85" t="s">
        <v>143</v>
      </c>
      <c r="D4" s="85" t="s">
        <v>144</v>
      </c>
      <c r="E4" s="85"/>
      <c r="F4" s="85" t="s">
        <v>190</v>
      </c>
      <c r="G4" s="85"/>
      <c r="H4" s="85"/>
      <c r="I4" s="85" t="s">
        <v>186</v>
      </c>
      <c r="J4" s="85"/>
      <c r="K4" s="86"/>
    </row>
    <row r="5" spans="2:11" ht="15">
      <c r="B5" s="87"/>
      <c r="C5" s="88"/>
      <c r="D5" s="88"/>
      <c r="E5" s="88"/>
      <c r="F5" s="80" t="s">
        <v>188</v>
      </c>
      <c r="G5" s="88"/>
      <c r="H5" s="88"/>
      <c r="I5" s="80" t="s">
        <v>187</v>
      </c>
      <c r="J5" s="88"/>
      <c r="K5" s="89"/>
    </row>
    <row r="6" spans="2:27" ht="15.75">
      <c r="B6" s="59" t="s">
        <v>98</v>
      </c>
      <c r="C6" s="49"/>
      <c r="D6" s="49"/>
      <c r="E6" s="70" t="str">
        <f>'Weaned Calf Sales &amp; Retained'!E11</f>
        <v>Year</v>
      </c>
      <c r="G6" s="71" t="s">
        <v>166</v>
      </c>
      <c r="H6" s="67" t="str">
        <f>'Weaned Calf Sales &amp; Retained'!H11</f>
        <v>Blank</v>
      </c>
      <c r="J6" s="67"/>
      <c r="M6" s="1" t="s">
        <v>156</v>
      </c>
      <c r="N6" s="1"/>
      <c r="O6" s="1"/>
      <c r="P6" s="1"/>
      <c r="Y6" s="1"/>
      <c r="Z6" s="1"/>
      <c r="AA6" s="1"/>
    </row>
    <row r="7" spans="2:33" ht="15">
      <c r="B7" s="22"/>
      <c r="C7" s="22"/>
      <c r="D7" s="22"/>
      <c r="E7" s="22"/>
      <c r="F7" s="22"/>
      <c r="G7" s="22"/>
      <c r="H7" s="22"/>
      <c r="M7" t="s">
        <v>108</v>
      </c>
      <c r="N7" t="s">
        <v>108</v>
      </c>
      <c r="O7" t="s">
        <v>108</v>
      </c>
      <c r="P7" t="s">
        <v>109</v>
      </c>
      <c r="Q7" t="s">
        <v>109</v>
      </c>
      <c r="R7" t="s">
        <v>109</v>
      </c>
      <c r="S7" t="s">
        <v>110</v>
      </c>
      <c r="T7" t="s">
        <v>110</v>
      </c>
      <c r="U7" t="s">
        <v>110</v>
      </c>
      <c r="V7" t="s">
        <v>111</v>
      </c>
      <c r="W7" t="s">
        <v>111</v>
      </c>
      <c r="X7" t="s">
        <v>111</v>
      </c>
      <c r="Y7" t="s">
        <v>112</v>
      </c>
      <c r="Z7" t="s">
        <v>112</v>
      </c>
      <c r="AA7" t="s">
        <v>112</v>
      </c>
      <c r="AB7" t="s">
        <v>113</v>
      </c>
      <c r="AC7" t="s">
        <v>113</v>
      </c>
      <c r="AD7" t="s">
        <v>113</v>
      </c>
      <c r="AE7" t="s">
        <v>114</v>
      </c>
      <c r="AF7" t="s">
        <v>114</v>
      </c>
      <c r="AG7" t="s">
        <v>114</v>
      </c>
    </row>
    <row r="8" spans="2:33" ht="15.75">
      <c r="B8" s="1"/>
      <c r="C8" s="37" t="s">
        <v>116</v>
      </c>
      <c r="D8" s="37" t="s">
        <v>117</v>
      </c>
      <c r="E8" s="1"/>
      <c r="F8" s="37" t="s">
        <v>8</v>
      </c>
      <c r="G8" s="37" t="s">
        <v>3</v>
      </c>
      <c r="H8" s="37"/>
      <c r="I8" s="175" t="s">
        <v>107</v>
      </c>
      <c r="J8" s="175"/>
      <c r="K8" s="175"/>
      <c r="L8" s="17"/>
      <c r="M8" s="21" t="s">
        <v>3</v>
      </c>
      <c r="N8" s="21" t="s">
        <v>3</v>
      </c>
      <c r="O8" s="21" t="s">
        <v>3</v>
      </c>
      <c r="P8" s="21" t="s">
        <v>3</v>
      </c>
      <c r="Q8" s="21" t="s">
        <v>3</v>
      </c>
      <c r="R8" s="21" t="s">
        <v>3</v>
      </c>
      <c r="S8" s="21" t="s">
        <v>3</v>
      </c>
      <c r="T8" s="21" t="s">
        <v>3</v>
      </c>
      <c r="U8" s="21" t="s">
        <v>3</v>
      </c>
      <c r="V8" s="21" t="s">
        <v>3</v>
      </c>
      <c r="W8" s="21" t="s">
        <v>3</v>
      </c>
      <c r="X8" s="21" t="s">
        <v>3</v>
      </c>
      <c r="Y8" s="21" t="s">
        <v>3</v>
      </c>
      <c r="Z8" s="21" t="s">
        <v>3</v>
      </c>
      <c r="AA8" s="21" t="s">
        <v>3</v>
      </c>
      <c r="AB8" s="21" t="s">
        <v>3</v>
      </c>
      <c r="AC8" s="21" t="s">
        <v>3</v>
      </c>
      <c r="AD8" s="21" t="s">
        <v>3</v>
      </c>
      <c r="AE8" s="21" t="s">
        <v>3</v>
      </c>
      <c r="AF8" s="21" t="s">
        <v>3</v>
      </c>
      <c r="AG8" s="21" t="s">
        <v>3</v>
      </c>
    </row>
    <row r="9" spans="2:33" ht="15.75">
      <c r="B9" s="1"/>
      <c r="C9" s="37" t="s">
        <v>120</v>
      </c>
      <c r="D9" s="37" t="s">
        <v>121</v>
      </c>
      <c r="E9" s="1"/>
      <c r="F9" s="37" t="s">
        <v>3</v>
      </c>
      <c r="G9" s="37" t="s">
        <v>122</v>
      </c>
      <c r="H9" s="37"/>
      <c r="I9" s="37" t="s">
        <v>118</v>
      </c>
      <c r="J9" s="37" t="s">
        <v>119</v>
      </c>
      <c r="K9" s="37" t="s">
        <v>14</v>
      </c>
      <c r="L9" s="17"/>
      <c r="M9" s="21" t="s">
        <v>7</v>
      </c>
      <c r="N9" s="21" t="s">
        <v>8</v>
      </c>
      <c r="O9" s="21" t="s">
        <v>124</v>
      </c>
      <c r="P9" s="21" t="s">
        <v>7</v>
      </c>
      <c r="Q9" s="21" t="s">
        <v>8</v>
      </c>
      <c r="R9" s="21" t="s">
        <v>124</v>
      </c>
      <c r="S9" s="21" t="s">
        <v>7</v>
      </c>
      <c r="T9" s="21" t="s">
        <v>8</v>
      </c>
      <c r="U9" s="21" t="s">
        <v>124</v>
      </c>
      <c r="V9" s="21" t="s">
        <v>7</v>
      </c>
      <c r="W9" s="21" t="s">
        <v>8</v>
      </c>
      <c r="X9" s="21" t="s">
        <v>124</v>
      </c>
      <c r="Y9" s="21" t="s">
        <v>7</v>
      </c>
      <c r="Z9" s="21" t="s">
        <v>8</v>
      </c>
      <c r="AA9" s="21" t="s">
        <v>124</v>
      </c>
      <c r="AB9" s="21" t="s">
        <v>7</v>
      </c>
      <c r="AC9" s="21" t="s">
        <v>8</v>
      </c>
      <c r="AD9" s="21" t="s">
        <v>124</v>
      </c>
      <c r="AE9" s="21" t="s">
        <v>7</v>
      </c>
      <c r="AF9" s="21" t="s">
        <v>8</v>
      </c>
      <c r="AG9" s="21" t="s">
        <v>124</v>
      </c>
    </row>
    <row r="10" spans="2:33" ht="15.75">
      <c r="B10" s="37" t="s">
        <v>115</v>
      </c>
      <c r="C10" s="37" t="s">
        <v>125</v>
      </c>
      <c r="D10" s="37" t="s">
        <v>126</v>
      </c>
      <c r="E10" s="37" t="s">
        <v>7</v>
      </c>
      <c r="F10" s="37" t="s">
        <v>123</v>
      </c>
      <c r="G10" s="37" t="s">
        <v>124</v>
      </c>
      <c r="H10" s="37"/>
      <c r="I10" s="37" t="s">
        <v>123</v>
      </c>
      <c r="J10" s="37"/>
      <c r="K10" s="37"/>
      <c r="L10" s="17"/>
      <c r="M10" s="45" t="s">
        <v>145</v>
      </c>
      <c r="N10" s="45" t="s">
        <v>145</v>
      </c>
      <c r="O10" s="45" t="s">
        <v>145</v>
      </c>
      <c r="P10" s="45" t="s">
        <v>146</v>
      </c>
      <c r="Q10" s="45" t="s">
        <v>146</v>
      </c>
      <c r="R10" s="45" t="s">
        <v>146</v>
      </c>
      <c r="S10" s="45" t="s">
        <v>35</v>
      </c>
      <c r="T10" s="45" t="s">
        <v>35</v>
      </c>
      <c r="U10" s="45" t="s">
        <v>35</v>
      </c>
      <c r="V10" s="45" t="s">
        <v>173</v>
      </c>
      <c r="W10" s="45" t="s">
        <v>173</v>
      </c>
      <c r="X10" s="45" t="s">
        <v>173</v>
      </c>
      <c r="Y10" s="45" t="s">
        <v>150</v>
      </c>
      <c r="Z10" s="45" t="s">
        <v>150</v>
      </c>
      <c r="AA10" s="45" t="s">
        <v>150</v>
      </c>
      <c r="AB10" s="45" t="s">
        <v>147</v>
      </c>
      <c r="AC10" s="45" t="s">
        <v>147</v>
      </c>
      <c r="AD10" s="45" t="s">
        <v>147</v>
      </c>
      <c r="AE10" s="45" t="s">
        <v>66</v>
      </c>
      <c r="AF10" s="45" t="s">
        <v>66</v>
      </c>
      <c r="AG10" s="45" t="s">
        <v>66</v>
      </c>
    </row>
    <row r="11" spans="2:33" ht="15">
      <c r="B11" s="24" t="s">
        <v>28</v>
      </c>
      <c r="C11" s="24" t="s">
        <v>28</v>
      </c>
      <c r="D11" s="24" t="s">
        <v>28</v>
      </c>
      <c r="E11" s="24" t="s">
        <v>28</v>
      </c>
      <c r="F11" s="24" t="s">
        <v>28</v>
      </c>
      <c r="G11" s="24" t="s">
        <v>28</v>
      </c>
      <c r="H11" s="22"/>
      <c r="I11" s="24" t="s">
        <v>28</v>
      </c>
      <c r="J11" s="24" t="s">
        <v>28</v>
      </c>
      <c r="K11" s="24" t="s">
        <v>28</v>
      </c>
      <c r="L11" s="22"/>
      <c r="M11" s="24" t="s">
        <v>28</v>
      </c>
      <c r="N11" s="24" t="s">
        <v>28</v>
      </c>
      <c r="O11" s="24" t="s">
        <v>28</v>
      </c>
      <c r="P11" s="24" t="s">
        <v>28</v>
      </c>
      <c r="Q11" s="24" t="s">
        <v>28</v>
      </c>
      <c r="R11" s="24" t="s">
        <v>28</v>
      </c>
      <c r="S11" s="24" t="s">
        <v>28</v>
      </c>
      <c r="T11" s="24" t="s">
        <v>28</v>
      </c>
      <c r="U11" s="24" t="s">
        <v>28</v>
      </c>
      <c r="V11" s="24" t="s">
        <v>28</v>
      </c>
      <c r="W11" s="24" t="s">
        <v>28</v>
      </c>
      <c r="X11" s="24" t="s">
        <v>28</v>
      </c>
      <c r="Y11" s="24" t="s">
        <v>28</v>
      </c>
      <c r="Z11" s="24" t="s">
        <v>28</v>
      </c>
      <c r="AA11" s="24" t="s">
        <v>28</v>
      </c>
      <c r="AB11" s="24" t="s">
        <v>28</v>
      </c>
      <c r="AC11" s="24" t="s">
        <v>28</v>
      </c>
      <c r="AD11" s="24" t="s">
        <v>28</v>
      </c>
      <c r="AE11" s="24" t="s">
        <v>28</v>
      </c>
      <c r="AF11" s="24" t="s">
        <v>28</v>
      </c>
      <c r="AG11" s="24" t="s">
        <v>28</v>
      </c>
    </row>
    <row r="12" spans="2:33" ht="15">
      <c r="B12" s="74"/>
      <c r="C12" s="75"/>
      <c r="D12" s="94">
        <v>0</v>
      </c>
      <c r="E12" s="94">
        <v>0</v>
      </c>
      <c r="F12" s="94">
        <v>0</v>
      </c>
      <c r="G12" s="83">
        <v>0</v>
      </c>
      <c r="H12" s="22"/>
      <c r="I12" s="21" t="str">
        <f>IF($F12=0," ",F12/$E12)</f>
        <v> </v>
      </c>
      <c r="J12" s="40" t="str">
        <f>IF(E12=0," ",G12/E12)</f>
        <v> </v>
      </c>
      <c r="K12" s="41" t="str">
        <f>IF(F12=0," ",(G12/F12)*100)</f>
        <v> </v>
      </c>
      <c r="M12" s="48" t="str">
        <f aca="true" t="shared" si="0" ref="M12:M41">IF($D12=1,$E12," ")</f>
        <v> </v>
      </c>
      <c r="N12" s="48" t="str">
        <f aca="true" t="shared" si="1" ref="N12:N41">IF($D12=1,$F12," ")</f>
        <v> </v>
      </c>
      <c r="O12" s="42" t="str">
        <f aca="true" t="shared" si="2" ref="O12:O41">IF($D12=1,$G12," ")</f>
        <v> </v>
      </c>
      <c r="P12" s="48" t="str">
        <f aca="true" t="shared" si="3" ref="P12:P41">IF($D12=2,$E12," ")</f>
        <v> </v>
      </c>
      <c r="Q12" s="48" t="str">
        <f aca="true" t="shared" si="4" ref="Q12:Q41">IF($D12=2,$F12," ")</f>
        <v> </v>
      </c>
      <c r="R12" s="42" t="str">
        <f aca="true" t="shared" si="5" ref="R12:R41">IF($D12=2,$G12," ")</f>
        <v> </v>
      </c>
      <c r="S12" s="42" t="str">
        <f aca="true" t="shared" si="6" ref="S12:S41">IF($D12=3,$E12," ")</f>
        <v> </v>
      </c>
      <c r="T12" s="42" t="str">
        <f aca="true" t="shared" si="7" ref="T12:T41">IF($D12=3,$F12," ")</f>
        <v> </v>
      </c>
      <c r="U12" s="42" t="str">
        <f aca="true" t="shared" si="8" ref="U12:U41">IF($D12=3,$G12," ")</f>
        <v> </v>
      </c>
      <c r="V12" s="42" t="str">
        <f aca="true" t="shared" si="9" ref="V12:V41">IF($D12=4,$E12," ")</f>
        <v> </v>
      </c>
      <c r="W12" s="42" t="str">
        <f aca="true" t="shared" si="10" ref="W12:W41">IF($D12=4,$F12," ")</f>
        <v> </v>
      </c>
      <c r="X12" s="42" t="str">
        <f aca="true" t="shared" si="11" ref="X12:X41">IF($D12=4,$G12," ")</f>
        <v> </v>
      </c>
      <c r="Y12" s="42" t="str">
        <f aca="true" t="shared" si="12" ref="Y12:Y41">IF($D12=5,$E12," ")</f>
        <v> </v>
      </c>
      <c r="Z12" s="42" t="str">
        <f aca="true" t="shared" si="13" ref="Z12:Z41">IF($D12=5,$F12," ")</f>
        <v> </v>
      </c>
      <c r="AA12" s="42" t="str">
        <f aca="true" t="shared" si="14" ref="AA12:AA41">IF($D12=5,$G12," ")</f>
        <v> </v>
      </c>
      <c r="AB12" s="42" t="str">
        <f aca="true" t="shared" si="15" ref="AB12:AB41">IF($D12=6,$E12," ")</f>
        <v> </v>
      </c>
      <c r="AC12" s="42" t="str">
        <f aca="true" t="shared" si="16" ref="AC12:AC41">IF($D12=6,$F12," ")</f>
        <v> </v>
      </c>
      <c r="AD12" s="42" t="str">
        <f aca="true" t="shared" si="17" ref="AD12:AD41">IF($D12=6,$G12," ")</f>
        <v> </v>
      </c>
      <c r="AE12" s="42" t="str">
        <f aca="true" t="shared" si="18" ref="AE12:AE41">IF($D12=7,$E12," ")</f>
        <v> </v>
      </c>
      <c r="AF12" s="42" t="str">
        <f aca="true" t="shared" si="19" ref="AF12:AF41">IF($D12=7,$F12," ")</f>
        <v> </v>
      </c>
      <c r="AG12" s="42" t="str">
        <f aca="true" t="shared" si="20" ref="AG12:AG41">IF($D12=7,$G12," ")</f>
        <v> </v>
      </c>
    </row>
    <row r="13" spans="2:33" ht="15">
      <c r="B13" s="74"/>
      <c r="C13" s="75"/>
      <c r="D13" s="94">
        <v>0</v>
      </c>
      <c r="E13" s="94">
        <v>0</v>
      </c>
      <c r="F13" s="94">
        <v>0</v>
      </c>
      <c r="G13" s="83">
        <v>0</v>
      </c>
      <c r="H13" s="22"/>
      <c r="I13" s="21" t="str">
        <f aca="true" t="shared" si="21" ref="I13:I41">IF($F13=0," ",F13/$E13)</f>
        <v> </v>
      </c>
      <c r="J13" s="40" t="str">
        <f aca="true" t="shared" si="22" ref="J13:J41">IF(E13=0," ",G13/E13)</f>
        <v> </v>
      </c>
      <c r="K13" s="41" t="str">
        <f aca="true" t="shared" si="23" ref="K13:K41">IF(F13=0," ",(G13/F13)*100)</f>
        <v> </v>
      </c>
      <c r="M13" s="48" t="str">
        <f t="shared" si="0"/>
        <v> </v>
      </c>
      <c r="N13" s="48" t="str">
        <f t="shared" si="1"/>
        <v> </v>
      </c>
      <c r="O13" s="42" t="str">
        <f t="shared" si="2"/>
        <v> </v>
      </c>
      <c r="P13" s="48" t="str">
        <f t="shared" si="3"/>
        <v> </v>
      </c>
      <c r="Q13" s="48" t="str">
        <f t="shared" si="4"/>
        <v> </v>
      </c>
      <c r="R13" s="42" t="str">
        <f t="shared" si="5"/>
        <v> </v>
      </c>
      <c r="S13" s="42" t="str">
        <f t="shared" si="6"/>
        <v> </v>
      </c>
      <c r="T13" s="42" t="str">
        <f t="shared" si="7"/>
        <v> </v>
      </c>
      <c r="U13" s="42" t="str">
        <f t="shared" si="8"/>
        <v> </v>
      </c>
      <c r="V13" s="42" t="str">
        <f t="shared" si="9"/>
        <v> </v>
      </c>
      <c r="W13" s="42" t="str">
        <f t="shared" si="10"/>
        <v> </v>
      </c>
      <c r="X13" s="42" t="str">
        <f t="shared" si="11"/>
        <v> </v>
      </c>
      <c r="Y13" s="42" t="str">
        <f t="shared" si="12"/>
        <v> </v>
      </c>
      <c r="Z13" s="42" t="str">
        <f t="shared" si="13"/>
        <v> </v>
      </c>
      <c r="AA13" s="42" t="str">
        <f t="shared" si="14"/>
        <v> </v>
      </c>
      <c r="AB13" s="42" t="str">
        <f t="shared" si="15"/>
        <v> </v>
      </c>
      <c r="AC13" s="42" t="str">
        <f t="shared" si="16"/>
        <v> </v>
      </c>
      <c r="AD13" s="42" t="str">
        <f t="shared" si="17"/>
        <v> </v>
      </c>
      <c r="AE13" s="42" t="str">
        <f t="shared" si="18"/>
        <v> </v>
      </c>
      <c r="AF13" s="42" t="str">
        <f t="shared" si="19"/>
        <v> </v>
      </c>
      <c r="AG13" s="42" t="str">
        <f t="shared" si="20"/>
        <v> </v>
      </c>
    </row>
    <row r="14" spans="2:33" ht="15">
      <c r="B14" s="74"/>
      <c r="C14" s="75"/>
      <c r="D14" s="94">
        <v>0</v>
      </c>
      <c r="E14" s="94">
        <v>0</v>
      </c>
      <c r="F14" s="94">
        <v>0</v>
      </c>
      <c r="G14" s="83">
        <v>0</v>
      </c>
      <c r="H14" s="22"/>
      <c r="I14" s="21" t="str">
        <f t="shared" si="21"/>
        <v> </v>
      </c>
      <c r="J14" s="40" t="str">
        <f t="shared" si="22"/>
        <v> </v>
      </c>
      <c r="K14" s="41" t="str">
        <f t="shared" si="23"/>
        <v> </v>
      </c>
      <c r="M14" s="48" t="str">
        <f t="shared" si="0"/>
        <v> </v>
      </c>
      <c r="N14" s="48" t="str">
        <f t="shared" si="1"/>
        <v> </v>
      </c>
      <c r="O14" s="42" t="str">
        <f t="shared" si="2"/>
        <v> </v>
      </c>
      <c r="P14" s="48" t="str">
        <f t="shared" si="3"/>
        <v> </v>
      </c>
      <c r="Q14" s="48" t="str">
        <f t="shared" si="4"/>
        <v> </v>
      </c>
      <c r="R14" s="42" t="str">
        <f t="shared" si="5"/>
        <v> </v>
      </c>
      <c r="S14" s="42" t="str">
        <f t="shared" si="6"/>
        <v> </v>
      </c>
      <c r="T14" s="42" t="str">
        <f t="shared" si="7"/>
        <v> </v>
      </c>
      <c r="U14" s="42" t="str">
        <f t="shared" si="8"/>
        <v> </v>
      </c>
      <c r="V14" s="42" t="str">
        <f t="shared" si="9"/>
        <v> </v>
      </c>
      <c r="W14" s="42" t="str">
        <f t="shared" si="10"/>
        <v> </v>
      </c>
      <c r="X14" s="42" t="str">
        <f t="shared" si="11"/>
        <v> </v>
      </c>
      <c r="Y14" s="42" t="str">
        <f t="shared" si="12"/>
        <v> </v>
      </c>
      <c r="Z14" s="42" t="str">
        <f t="shared" si="13"/>
        <v> </v>
      </c>
      <c r="AA14" s="42" t="str">
        <f t="shared" si="14"/>
        <v> </v>
      </c>
      <c r="AB14" s="42" t="str">
        <f t="shared" si="15"/>
        <v> </v>
      </c>
      <c r="AC14" s="42" t="str">
        <f t="shared" si="16"/>
        <v> </v>
      </c>
      <c r="AD14" s="42" t="str">
        <f t="shared" si="17"/>
        <v> </v>
      </c>
      <c r="AE14" s="42" t="str">
        <f t="shared" si="18"/>
        <v> </v>
      </c>
      <c r="AF14" s="42" t="str">
        <f t="shared" si="19"/>
        <v> </v>
      </c>
      <c r="AG14" s="42" t="str">
        <f t="shared" si="20"/>
        <v> </v>
      </c>
    </row>
    <row r="15" spans="2:33" ht="15">
      <c r="B15" s="74"/>
      <c r="C15" s="75"/>
      <c r="D15" s="94">
        <v>0</v>
      </c>
      <c r="E15" s="94">
        <v>0</v>
      </c>
      <c r="F15" s="94">
        <v>0</v>
      </c>
      <c r="G15" s="83">
        <v>0</v>
      </c>
      <c r="H15" s="22"/>
      <c r="I15" s="21" t="str">
        <f t="shared" si="21"/>
        <v> </v>
      </c>
      <c r="J15" s="40" t="str">
        <f t="shared" si="22"/>
        <v> </v>
      </c>
      <c r="K15" s="41" t="str">
        <f t="shared" si="23"/>
        <v> </v>
      </c>
      <c r="M15" s="48" t="str">
        <f t="shared" si="0"/>
        <v> </v>
      </c>
      <c r="N15" s="48" t="str">
        <f t="shared" si="1"/>
        <v> </v>
      </c>
      <c r="O15" s="42" t="str">
        <f t="shared" si="2"/>
        <v> </v>
      </c>
      <c r="P15" s="48" t="str">
        <f t="shared" si="3"/>
        <v> </v>
      </c>
      <c r="Q15" s="48" t="str">
        <f t="shared" si="4"/>
        <v> </v>
      </c>
      <c r="R15" s="42" t="str">
        <f t="shared" si="5"/>
        <v> </v>
      </c>
      <c r="S15" s="42" t="str">
        <f t="shared" si="6"/>
        <v> </v>
      </c>
      <c r="T15" s="42" t="str">
        <f t="shared" si="7"/>
        <v> </v>
      </c>
      <c r="U15" s="42" t="str">
        <f t="shared" si="8"/>
        <v> </v>
      </c>
      <c r="V15" s="42" t="str">
        <f t="shared" si="9"/>
        <v> </v>
      </c>
      <c r="W15" s="42" t="str">
        <f t="shared" si="10"/>
        <v> </v>
      </c>
      <c r="X15" s="42" t="str">
        <f t="shared" si="11"/>
        <v> </v>
      </c>
      <c r="Y15" s="42" t="str">
        <f t="shared" si="12"/>
        <v> </v>
      </c>
      <c r="Z15" s="42" t="str">
        <f t="shared" si="13"/>
        <v> </v>
      </c>
      <c r="AA15" s="42" t="str">
        <f t="shared" si="14"/>
        <v> </v>
      </c>
      <c r="AB15" s="42" t="str">
        <f t="shared" si="15"/>
        <v> </v>
      </c>
      <c r="AC15" s="42" t="str">
        <f t="shared" si="16"/>
        <v> </v>
      </c>
      <c r="AD15" s="42" t="str">
        <f t="shared" si="17"/>
        <v> </v>
      </c>
      <c r="AE15" s="42" t="str">
        <f t="shared" si="18"/>
        <v> </v>
      </c>
      <c r="AF15" s="42" t="str">
        <f t="shared" si="19"/>
        <v> </v>
      </c>
      <c r="AG15" s="42" t="str">
        <f t="shared" si="20"/>
        <v> </v>
      </c>
    </row>
    <row r="16" spans="2:33" ht="15">
      <c r="B16" s="74"/>
      <c r="C16" s="75"/>
      <c r="D16" s="94">
        <v>0</v>
      </c>
      <c r="E16" s="94">
        <v>0</v>
      </c>
      <c r="F16" s="94">
        <v>0</v>
      </c>
      <c r="G16" s="83">
        <v>0</v>
      </c>
      <c r="H16" s="22"/>
      <c r="I16" s="21" t="str">
        <f t="shared" si="21"/>
        <v> </v>
      </c>
      <c r="J16" s="40" t="str">
        <f t="shared" si="22"/>
        <v> </v>
      </c>
      <c r="K16" s="41" t="str">
        <f t="shared" si="23"/>
        <v> </v>
      </c>
      <c r="M16" s="48" t="str">
        <f t="shared" si="0"/>
        <v> </v>
      </c>
      <c r="N16" s="48" t="str">
        <f t="shared" si="1"/>
        <v> </v>
      </c>
      <c r="O16" s="42" t="str">
        <f t="shared" si="2"/>
        <v> </v>
      </c>
      <c r="P16" s="48" t="str">
        <f t="shared" si="3"/>
        <v> </v>
      </c>
      <c r="Q16" s="48" t="str">
        <f t="shared" si="4"/>
        <v> </v>
      </c>
      <c r="R16" s="42" t="str">
        <f t="shared" si="5"/>
        <v> </v>
      </c>
      <c r="S16" s="42" t="str">
        <f t="shared" si="6"/>
        <v> </v>
      </c>
      <c r="T16" s="42" t="str">
        <f t="shared" si="7"/>
        <v> </v>
      </c>
      <c r="U16" s="42" t="str">
        <f t="shared" si="8"/>
        <v> </v>
      </c>
      <c r="V16" s="42" t="str">
        <f t="shared" si="9"/>
        <v> </v>
      </c>
      <c r="W16" s="42" t="str">
        <f t="shared" si="10"/>
        <v> </v>
      </c>
      <c r="X16" s="42" t="str">
        <f t="shared" si="11"/>
        <v> </v>
      </c>
      <c r="Y16" s="42" t="str">
        <f t="shared" si="12"/>
        <v> </v>
      </c>
      <c r="Z16" s="42" t="str">
        <f t="shared" si="13"/>
        <v> </v>
      </c>
      <c r="AA16" s="42" t="str">
        <f t="shared" si="14"/>
        <v> </v>
      </c>
      <c r="AB16" s="42" t="str">
        <f t="shared" si="15"/>
        <v> </v>
      </c>
      <c r="AC16" s="42" t="str">
        <f t="shared" si="16"/>
        <v> </v>
      </c>
      <c r="AD16" s="42" t="str">
        <f t="shared" si="17"/>
        <v> </v>
      </c>
      <c r="AE16" s="42" t="str">
        <f t="shared" si="18"/>
        <v> </v>
      </c>
      <c r="AF16" s="42" t="str">
        <f t="shared" si="19"/>
        <v> </v>
      </c>
      <c r="AG16" s="42" t="str">
        <f t="shared" si="20"/>
        <v> </v>
      </c>
    </row>
    <row r="17" spans="2:33" ht="15">
      <c r="B17" s="74"/>
      <c r="C17" s="75"/>
      <c r="D17" s="94">
        <v>0</v>
      </c>
      <c r="E17" s="94">
        <v>0</v>
      </c>
      <c r="F17" s="94">
        <v>0</v>
      </c>
      <c r="G17" s="83">
        <v>0</v>
      </c>
      <c r="H17" s="22"/>
      <c r="I17" s="21" t="str">
        <f>IF($F17=0," ",F17/$E17)</f>
        <v> </v>
      </c>
      <c r="J17" s="40" t="str">
        <f t="shared" si="22"/>
        <v> </v>
      </c>
      <c r="K17" s="41" t="str">
        <f t="shared" si="23"/>
        <v> </v>
      </c>
      <c r="M17" s="48" t="str">
        <f t="shared" si="0"/>
        <v> </v>
      </c>
      <c r="N17" s="48" t="str">
        <f t="shared" si="1"/>
        <v> </v>
      </c>
      <c r="O17" s="42" t="str">
        <f t="shared" si="2"/>
        <v> </v>
      </c>
      <c r="P17" s="48" t="str">
        <f t="shared" si="3"/>
        <v> </v>
      </c>
      <c r="Q17" s="48" t="str">
        <f t="shared" si="4"/>
        <v> </v>
      </c>
      <c r="R17" s="42" t="str">
        <f t="shared" si="5"/>
        <v> </v>
      </c>
      <c r="S17" s="42" t="str">
        <f t="shared" si="6"/>
        <v> </v>
      </c>
      <c r="T17" s="42" t="str">
        <f t="shared" si="7"/>
        <v> </v>
      </c>
      <c r="U17" s="42" t="str">
        <f t="shared" si="8"/>
        <v> </v>
      </c>
      <c r="V17" s="42" t="str">
        <f t="shared" si="9"/>
        <v> </v>
      </c>
      <c r="W17" s="42" t="str">
        <f t="shared" si="10"/>
        <v> </v>
      </c>
      <c r="X17" s="42" t="str">
        <f t="shared" si="11"/>
        <v> </v>
      </c>
      <c r="Y17" s="42" t="str">
        <f t="shared" si="12"/>
        <v> </v>
      </c>
      <c r="Z17" s="42" t="str">
        <f t="shared" si="13"/>
        <v> </v>
      </c>
      <c r="AA17" s="42" t="str">
        <f t="shared" si="14"/>
        <v> </v>
      </c>
      <c r="AB17" s="42" t="str">
        <f t="shared" si="15"/>
        <v> </v>
      </c>
      <c r="AC17" s="42" t="str">
        <f t="shared" si="16"/>
        <v> </v>
      </c>
      <c r="AD17" s="42" t="str">
        <f t="shared" si="17"/>
        <v> </v>
      </c>
      <c r="AE17" s="42" t="str">
        <f t="shared" si="18"/>
        <v> </v>
      </c>
      <c r="AF17" s="42" t="str">
        <f t="shared" si="19"/>
        <v> </v>
      </c>
      <c r="AG17" s="42" t="str">
        <f t="shared" si="20"/>
        <v> </v>
      </c>
    </row>
    <row r="18" spans="2:33" ht="15">
      <c r="B18" s="74"/>
      <c r="C18" s="75"/>
      <c r="D18" s="94">
        <v>0</v>
      </c>
      <c r="E18" s="94">
        <v>0</v>
      </c>
      <c r="F18" s="94">
        <v>0</v>
      </c>
      <c r="G18" s="83">
        <v>0</v>
      </c>
      <c r="H18" s="22"/>
      <c r="I18" s="21" t="str">
        <f t="shared" si="21"/>
        <v> </v>
      </c>
      <c r="J18" s="40" t="str">
        <f t="shared" si="22"/>
        <v> </v>
      </c>
      <c r="K18" s="41" t="str">
        <f t="shared" si="23"/>
        <v> </v>
      </c>
      <c r="M18" s="48" t="str">
        <f t="shared" si="0"/>
        <v> </v>
      </c>
      <c r="N18" s="48" t="str">
        <f t="shared" si="1"/>
        <v> </v>
      </c>
      <c r="O18" s="42" t="str">
        <f t="shared" si="2"/>
        <v> </v>
      </c>
      <c r="P18" s="48" t="str">
        <f t="shared" si="3"/>
        <v> </v>
      </c>
      <c r="Q18" s="48" t="str">
        <f t="shared" si="4"/>
        <v> </v>
      </c>
      <c r="R18" s="42" t="str">
        <f t="shared" si="5"/>
        <v> </v>
      </c>
      <c r="S18" s="42" t="str">
        <f t="shared" si="6"/>
        <v> </v>
      </c>
      <c r="T18" s="42" t="str">
        <f t="shared" si="7"/>
        <v> </v>
      </c>
      <c r="U18" s="42" t="str">
        <f t="shared" si="8"/>
        <v> </v>
      </c>
      <c r="V18" s="42" t="str">
        <f t="shared" si="9"/>
        <v> </v>
      </c>
      <c r="W18" s="42" t="str">
        <f t="shared" si="10"/>
        <v> </v>
      </c>
      <c r="X18" s="42" t="str">
        <f t="shared" si="11"/>
        <v> </v>
      </c>
      <c r="Y18" s="42" t="str">
        <f t="shared" si="12"/>
        <v> </v>
      </c>
      <c r="Z18" s="42" t="str">
        <f t="shared" si="13"/>
        <v> </v>
      </c>
      <c r="AA18" s="42" t="str">
        <f t="shared" si="14"/>
        <v> </v>
      </c>
      <c r="AB18" s="42" t="str">
        <f t="shared" si="15"/>
        <v> </v>
      </c>
      <c r="AC18" s="42" t="str">
        <f t="shared" si="16"/>
        <v> </v>
      </c>
      <c r="AD18" s="42" t="str">
        <f t="shared" si="17"/>
        <v> </v>
      </c>
      <c r="AE18" s="42" t="str">
        <f t="shared" si="18"/>
        <v> </v>
      </c>
      <c r="AF18" s="42" t="str">
        <f t="shared" si="19"/>
        <v> </v>
      </c>
      <c r="AG18" s="42" t="str">
        <f t="shared" si="20"/>
        <v> </v>
      </c>
    </row>
    <row r="19" spans="2:33" ht="15">
      <c r="B19" s="74"/>
      <c r="C19" s="75"/>
      <c r="D19" s="94">
        <v>0</v>
      </c>
      <c r="E19" s="94">
        <v>0</v>
      </c>
      <c r="F19" s="94">
        <v>0</v>
      </c>
      <c r="G19" s="83">
        <v>0</v>
      </c>
      <c r="H19" s="22"/>
      <c r="I19" s="21" t="str">
        <f t="shared" si="21"/>
        <v> </v>
      </c>
      <c r="J19" s="40" t="str">
        <f t="shared" si="22"/>
        <v> </v>
      </c>
      <c r="K19" s="41" t="str">
        <f t="shared" si="23"/>
        <v> </v>
      </c>
      <c r="M19" s="48" t="str">
        <f t="shared" si="0"/>
        <v> </v>
      </c>
      <c r="N19" s="48" t="str">
        <f t="shared" si="1"/>
        <v> </v>
      </c>
      <c r="O19" s="42" t="str">
        <f t="shared" si="2"/>
        <v> </v>
      </c>
      <c r="P19" s="48" t="str">
        <f t="shared" si="3"/>
        <v> </v>
      </c>
      <c r="Q19" s="48" t="str">
        <f t="shared" si="4"/>
        <v> </v>
      </c>
      <c r="R19" s="42" t="str">
        <f t="shared" si="5"/>
        <v> </v>
      </c>
      <c r="S19" s="42" t="str">
        <f t="shared" si="6"/>
        <v> </v>
      </c>
      <c r="T19" s="42" t="str">
        <f t="shared" si="7"/>
        <v> </v>
      </c>
      <c r="U19" s="42" t="str">
        <f t="shared" si="8"/>
        <v> </v>
      </c>
      <c r="V19" s="42" t="str">
        <f t="shared" si="9"/>
        <v> </v>
      </c>
      <c r="W19" s="42" t="str">
        <f t="shared" si="10"/>
        <v> </v>
      </c>
      <c r="X19" s="42" t="str">
        <f t="shared" si="11"/>
        <v> </v>
      </c>
      <c r="Y19" s="42" t="str">
        <f t="shared" si="12"/>
        <v> </v>
      </c>
      <c r="Z19" s="42" t="str">
        <f t="shared" si="13"/>
        <v> </v>
      </c>
      <c r="AA19" s="42" t="str">
        <f t="shared" si="14"/>
        <v> </v>
      </c>
      <c r="AB19" s="42" t="str">
        <f t="shared" si="15"/>
        <v> </v>
      </c>
      <c r="AC19" s="42" t="str">
        <f t="shared" si="16"/>
        <v> </v>
      </c>
      <c r="AD19" s="42" t="str">
        <f t="shared" si="17"/>
        <v> </v>
      </c>
      <c r="AE19" s="42" t="str">
        <f t="shared" si="18"/>
        <v> </v>
      </c>
      <c r="AF19" s="42" t="str">
        <f t="shared" si="19"/>
        <v> </v>
      </c>
      <c r="AG19" s="42" t="str">
        <f t="shared" si="20"/>
        <v> </v>
      </c>
    </row>
    <row r="20" spans="2:33" ht="15">
      <c r="B20" s="74"/>
      <c r="C20" s="75"/>
      <c r="D20" s="94">
        <v>0</v>
      </c>
      <c r="E20" s="94">
        <v>0</v>
      </c>
      <c r="F20" s="94">
        <v>0</v>
      </c>
      <c r="G20" s="83">
        <v>0</v>
      </c>
      <c r="H20" s="22"/>
      <c r="I20" s="21" t="str">
        <f t="shared" si="21"/>
        <v> </v>
      </c>
      <c r="J20" s="40" t="str">
        <f t="shared" si="22"/>
        <v> </v>
      </c>
      <c r="K20" s="41" t="str">
        <f t="shared" si="23"/>
        <v> </v>
      </c>
      <c r="M20" s="48" t="str">
        <f t="shared" si="0"/>
        <v> </v>
      </c>
      <c r="N20" s="48" t="str">
        <f t="shared" si="1"/>
        <v> </v>
      </c>
      <c r="O20" s="42" t="str">
        <f t="shared" si="2"/>
        <v> </v>
      </c>
      <c r="P20" s="48" t="str">
        <f t="shared" si="3"/>
        <v> </v>
      </c>
      <c r="Q20" s="48" t="str">
        <f t="shared" si="4"/>
        <v> </v>
      </c>
      <c r="R20" s="42" t="str">
        <f t="shared" si="5"/>
        <v> </v>
      </c>
      <c r="S20" s="42" t="str">
        <f t="shared" si="6"/>
        <v> </v>
      </c>
      <c r="T20" s="42" t="str">
        <f t="shared" si="7"/>
        <v> </v>
      </c>
      <c r="U20" s="42" t="str">
        <f t="shared" si="8"/>
        <v> </v>
      </c>
      <c r="V20" s="42" t="str">
        <f t="shared" si="9"/>
        <v> </v>
      </c>
      <c r="W20" s="42" t="str">
        <f t="shared" si="10"/>
        <v> </v>
      </c>
      <c r="X20" s="42" t="str">
        <f t="shared" si="11"/>
        <v> </v>
      </c>
      <c r="Y20" s="42" t="str">
        <f t="shared" si="12"/>
        <v> </v>
      </c>
      <c r="Z20" s="42" t="str">
        <f t="shared" si="13"/>
        <v> </v>
      </c>
      <c r="AA20" s="42" t="str">
        <f t="shared" si="14"/>
        <v> </v>
      </c>
      <c r="AB20" s="42" t="str">
        <f t="shared" si="15"/>
        <v> </v>
      </c>
      <c r="AC20" s="42" t="str">
        <f t="shared" si="16"/>
        <v> </v>
      </c>
      <c r="AD20" s="42" t="str">
        <f t="shared" si="17"/>
        <v> </v>
      </c>
      <c r="AE20" s="42" t="str">
        <f t="shared" si="18"/>
        <v> </v>
      </c>
      <c r="AF20" s="42" t="str">
        <f t="shared" si="19"/>
        <v> </v>
      </c>
      <c r="AG20" s="42" t="str">
        <f t="shared" si="20"/>
        <v> </v>
      </c>
    </row>
    <row r="21" spans="2:33" ht="15">
      <c r="B21" s="74"/>
      <c r="C21" s="75"/>
      <c r="D21" s="94">
        <v>0</v>
      </c>
      <c r="E21" s="94">
        <v>0</v>
      </c>
      <c r="F21" s="94">
        <v>0</v>
      </c>
      <c r="G21" s="83">
        <v>0</v>
      </c>
      <c r="H21" s="22"/>
      <c r="I21" s="21" t="str">
        <f t="shared" si="21"/>
        <v> </v>
      </c>
      <c r="J21" s="40" t="str">
        <f t="shared" si="22"/>
        <v> </v>
      </c>
      <c r="K21" s="41" t="str">
        <f t="shared" si="23"/>
        <v> </v>
      </c>
      <c r="M21" s="48" t="str">
        <f t="shared" si="0"/>
        <v> </v>
      </c>
      <c r="N21" s="48" t="str">
        <f t="shared" si="1"/>
        <v> </v>
      </c>
      <c r="O21" s="42" t="str">
        <f t="shared" si="2"/>
        <v> </v>
      </c>
      <c r="P21" s="48" t="str">
        <f t="shared" si="3"/>
        <v> </v>
      </c>
      <c r="Q21" s="48" t="str">
        <f t="shared" si="4"/>
        <v> </v>
      </c>
      <c r="R21" s="42" t="str">
        <f t="shared" si="5"/>
        <v> </v>
      </c>
      <c r="S21" s="42" t="str">
        <f t="shared" si="6"/>
        <v> </v>
      </c>
      <c r="T21" s="42" t="str">
        <f t="shared" si="7"/>
        <v> </v>
      </c>
      <c r="U21" s="42" t="str">
        <f t="shared" si="8"/>
        <v> </v>
      </c>
      <c r="V21" s="42" t="str">
        <f t="shared" si="9"/>
        <v> </v>
      </c>
      <c r="W21" s="42" t="str">
        <f t="shared" si="10"/>
        <v> </v>
      </c>
      <c r="X21" s="42" t="str">
        <f t="shared" si="11"/>
        <v> </v>
      </c>
      <c r="Y21" s="42" t="str">
        <f t="shared" si="12"/>
        <v> </v>
      </c>
      <c r="Z21" s="42" t="str">
        <f t="shared" si="13"/>
        <v> </v>
      </c>
      <c r="AA21" s="42" t="str">
        <f t="shared" si="14"/>
        <v> </v>
      </c>
      <c r="AB21" s="42" t="str">
        <f t="shared" si="15"/>
        <v> </v>
      </c>
      <c r="AC21" s="42" t="str">
        <f t="shared" si="16"/>
        <v> </v>
      </c>
      <c r="AD21" s="42" t="str">
        <f t="shared" si="17"/>
        <v> </v>
      </c>
      <c r="AE21" s="42" t="str">
        <f t="shared" si="18"/>
        <v> </v>
      </c>
      <c r="AF21" s="42" t="str">
        <f t="shared" si="19"/>
        <v> </v>
      </c>
      <c r="AG21" s="42" t="str">
        <f t="shared" si="20"/>
        <v> </v>
      </c>
    </row>
    <row r="22" spans="2:33" ht="15">
      <c r="B22" s="74"/>
      <c r="C22" s="75"/>
      <c r="D22" s="94">
        <v>0</v>
      </c>
      <c r="E22" s="94">
        <v>0</v>
      </c>
      <c r="F22" s="94">
        <v>0</v>
      </c>
      <c r="G22" s="83">
        <v>0</v>
      </c>
      <c r="H22" s="22"/>
      <c r="I22" s="21" t="str">
        <f t="shared" si="21"/>
        <v> </v>
      </c>
      <c r="J22" s="40" t="str">
        <f t="shared" si="22"/>
        <v> </v>
      </c>
      <c r="K22" s="41" t="str">
        <f t="shared" si="23"/>
        <v> </v>
      </c>
      <c r="M22" s="48" t="str">
        <f t="shared" si="0"/>
        <v> </v>
      </c>
      <c r="N22" s="48" t="str">
        <f t="shared" si="1"/>
        <v> </v>
      </c>
      <c r="O22" s="42" t="str">
        <f t="shared" si="2"/>
        <v> </v>
      </c>
      <c r="P22" s="48" t="str">
        <f t="shared" si="3"/>
        <v> </v>
      </c>
      <c r="Q22" s="48" t="str">
        <f t="shared" si="4"/>
        <v> </v>
      </c>
      <c r="R22" s="42" t="str">
        <f t="shared" si="5"/>
        <v> </v>
      </c>
      <c r="S22" s="42" t="str">
        <f t="shared" si="6"/>
        <v> </v>
      </c>
      <c r="T22" s="42" t="str">
        <f t="shared" si="7"/>
        <v> </v>
      </c>
      <c r="U22" s="42" t="str">
        <f t="shared" si="8"/>
        <v> </v>
      </c>
      <c r="V22" s="42" t="str">
        <f t="shared" si="9"/>
        <v> </v>
      </c>
      <c r="W22" s="42" t="str">
        <f t="shared" si="10"/>
        <v> </v>
      </c>
      <c r="X22" s="42" t="str">
        <f t="shared" si="11"/>
        <v> </v>
      </c>
      <c r="Y22" s="42" t="str">
        <f t="shared" si="12"/>
        <v> </v>
      </c>
      <c r="Z22" s="42" t="str">
        <f t="shared" si="13"/>
        <v> </v>
      </c>
      <c r="AA22" s="42" t="str">
        <f t="shared" si="14"/>
        <v> </v>
      </c>
      <c r="AB22" s="42" t="str">
        <f t="shared" si="15"/>
        <v> </v>
      </c>
      <c r="AC22" s="42" t="str">
        <f t="shared" si="16"/>
        <v> </v>
      </c>
      <c r="AD22" s="42" t="str">
        <f t="shared" si="17"/>
        <v> </v>
      </c>
      <c r="AE22" s="42" t="str">
        <f t="shared" si="18"/>
        <v> </v>
      </c>
      <c r="AF22" s="42" t="str">
        <f t="shared" si="19"/>
        <v> </v>
      </c>
      <c r="AG22" s="42" t="str">
        <f t="shared" si="20"/>
        <v> </v>
      </c>
    </row>
    <row r="23" spans="2:33" ht="15">
      <c r="B23" s="74"/>
      <c r="C23" s="75"/>
      <c r="D23" s="94">
        <v>0</v>
      </c>
      <c r="E23" s="94">
        <v>0</v>
      </c>
      <c r="F23" s="94">
        <v>0</v>
      </c>
      <c r="G23" s="83">
        <v>0</v>
      </c>
      <c r="H23" s="22"/>
      <c r="I23" s="21" t="str">
        <f t="shared" si="21"/>
        <v> </v>
      </c>
      <c r="J23" s="40" t="str">
        <f t="shared" si="22"/>
        <v> </v>
      </c>
      <c r="K23" s="41" t="str">
        <f t="shared" si="23"/>
        <v> </v>
      </c>
      <c r="M23" s="48" t="str">
        <f t="shared" si="0"/>
        <v> </v>
      </c>
      <c r="N23" s="48" t="str">
        <f t="shared" si="1"/>
        <v> </v>
      </c>
      <c r="O23" s="42" t="str">
        <f t="shared" si="2"/>
        <v> </v>
      </c>
      <c r="P23" s="48" t="str">
        <f t="shared" si="3"/>
        <v> </v>
      </c>
      <c r="Q23" s="48" t="str">
        <f t="shared" si="4"/>
        <v> </v>
      </c>
      <c r="R23" s="42" t="str">
        <f t="shared" si="5"/>
        <v> </v>
      </c>
      <c r="S23" s="42" t="str">
        <f t="shared" si="6"/>
        <v> </v>
      </c>
      <c r="T23" s="42" t="str">
        <f t="shared" si="7"/>
        <v> </v>
      </c>
      <c r="U23" s="42" t="str">
        <f t="shared" si="8"/>
        <v> </v>
      </c>
      <c r="V23" s="42" t="str">
        <f t="shared" si="9"/>
        <v> </v>
      </c>
      <c r="W23" s="42" t="str">
        <f t="shared" si="10"/>
        <v> </v>
      </c>
      <c r="X23" s="42" t="str">
        <f t="shared" si="11"/>
        <v> </v>
      </c>
      <c r="Y23" s="42" t="str">
        <f t="shared" si="12"/>
        <v> </v>
      </c>
      <c r="Z23" s="42" t="str">
        <f t="shared" si="13"/>
        <v> </v>
      </c>
      <c r="AA23" s="42" t="str">
        <f t="shared" si="14"/>
        <v> </v>
      </c>
      <c r="AB23" s="42" t="str">
        <f t="shared" si="15"/>
        <v> </v>
      </c>
      <c r="AC23" s="42" t="str">
        <f t="shared" si="16"/>
        <v> </v>
      </c>
      <c r="AD23" s="42" t="str">
        <f t="shared" si="17"/>
        <v> </v>
      </c>
      <c r="AE23" s="42" t="str">
        <f t="shared" si="18"/>
        <v> </v>
      </c>
      <c r="AF23" s="42" t="str">
        <f t="shared" si="19"/>
        <v> </v>
      </c>
      <c r="AG23" s="42" t="str">
        <f t="shared" si="20"/>
        <v> </v>
      </c>
    </row>
    <row r="24" spans="2:33" ht="15">
      <c r="B24" s="74"/>
      <c r="C24" s="75"/>
      <c r="D24" s="94">
        <v>0</v>
      </c>
      <c r="E24" s="94">
        <v>0</v>
      </c>
      <c r="F24" s="94">
        <v>0</v>
      </c>
      <c r="G24" s="83">
        <v>0</v>
      </c>
      <c r="H24" s="22"/>
      <c r="I24" s="21" t="str">
        <f t="shared" si="21"/>
        <v> </v>
      </c>
      <c r="J24" s="40" t="str">
        <f t="shared" si="22"/>
        <v> </v>
      </c>
      <c r="K24" s="41" t="str">
        <f t="shared" si="23"/>
        <v> </v>
      </c>
      <c r="M24" s="48" t="str">
        <f t="shared" si="0"/>
        <v> </v>
      </c>
      <c r="N24" s="48" t="str">
        <f t="shared" si="1"/>
        <v> </v>
      </c>
      <c r="O24" s="42" t="str">
        <f t="shared" si="2"/>
        <v> </v>
      </c>
      <c r="P24" s="48" t="str">
        <f t="shared" si="3"/>
        <v> </v>
      </c>
      <c r="Q24" s="48" t="str">
        <f t="shared" si="4"/>
        <v> </v>
      </c>
      <c r="R24" s="42" t="str">
        <f t="shared" si="5"/>
        <v> </v>
      </c>
      <c r="S24" s="42" t="str">
        <f t="shared" si="6"/>
        <v> </v>
      </c>
      <c r="T24" s="42" t="str">
        <f t="shared" si="7"/>
        <v> </v>
      </c>
      <c r="U24" s="42" t="str">
        <f t="shared" si="8"/>
        <v> </v>
      </c>
      <c r="V24" s="42" t="str">
        <f t="shared" si="9"/>
        <v> </v>
      </c>
      <c r="W24" s="42" t="str">
        <f t="shared" si="10"/>
        <v> </v>
      </c>
      <c r="X24" s="42" t="str">
        <f t="shared" si="11"/>
        <v> </v>
      </c>
      <c r="Y24" s="42" t="str">
        <f t="shared" si="12"/>
        <v> </v>
      </c>
      <c r="Z24" s="42" t="str">
        <f t="shared" si="13"/>
        <v> </v>
      </c>
      <c r="AA24" s="42" t="str">
        <f t="shared" si="14"/>
        <v> </v>
      </c>
      <c r="AB24" s="42" t="str">
        <f t="shared" si="15"/>
        <v> </v>
      </c>
      <c r="AC24" s="42" t="str">
        <f t="shared" si="16"/>
        <v> </v>
      </c>
      <c r="AD24" s="42" t="str">
        <f t="shared" si="17"/>
        <v> </v>
      </c>
      <c r="AE24" s="42" t="str">
        <f t="shared" si="18"/>
        <v> </v>
      </c>
      <c r="AF24" s="42" t="str">
        <f t="shared" si="19"/>
        <v> </v>
      </c>
      <c r="AG24" s="42" t="str">
        <f t="shared" si="20"/>
        <v> </v>
      </c>
    </row>
    <row r="25" spans="2:33" ht="15">
      <c r="B25" s="74"/>
      <c r="C25" s="75"/>
      <c r="D25" s="94">
        <v>0</v>
      </c>
      <c r="E25" s="94">
        <v>0</v>
      </c>
      <c r="F25" s="94">
        <v>0</v>
      </c>
      <c r="G25" s="83">
        <v>0</v>
      </c>
      <c r="H25" s="22"/>
      <c r="I25" s="21" t="str">
        <f t="shared" si="21"/>
        <v> </v>
      </c>
      <c r="J25" s="40" t="str">
        <f t="shared" si="22"/>
        <v> </v>
      </c>
      <c r="K25" s="41" t="str">
        <f t="shared" si="23"/>
        <v> </v>
      </c>
      <c r="M25" s="48" t="str">
        <f t="shared" si="0"/>
        <v> </v>
      </c>
      <c r="N25" s="48" t="str">
        <f t="shared" si="1"/>
        <v> </v>
      </c>
      <c r="O25" s="42" t="str">
        <f t="shared" si="2"/>
        <v> </v>
      </c>
      <c r="P25" s="48" t="str">
        <f t="shared" si="3"/>
        <v> </v>
      </c>
      <c r="Q25" s="48" t="str">
        <f t="shared" si="4"/>
        <v> </v>
      </c>
      <c r="R25" s="42" t="str">
        <f t="shared" si="5"/>
        <v> </v>
      </c>
      <c r="S25" s="42" t="str">
        <f t="shared" si="6"/>
        <v> </v>
      </c>
      <c r="T25" s="42" t="str">
        <f t="shared" si="7"/>
        <v> </v>
      </c>
      <c r="U25" s="42" t="str">
        <f t="shared" si="8"/>
        <v> </v>
      </c>
      <c r="V25" s="42" t="str">
        <f t="shared" si="9"/>
        <v> </v>
      </c>
      <c r="W25" s="42" t="str">
        <f t="shared" si="10"/>
        <v> </v>
      </c>
      <c r="X25" s="42" t="str">
        <f t="shared" si="11"/>
        <v> </v>
      </c>
      <c r="Y25" s="42" t="str">
        <f t="shared" si="12"/>
        <v> </v>
      </c>
      <c r="Z25" s="42" t="str">
        <f t="shared" si="13"/>
        <v> </v>
      </c>
      <c r="AA25" s="42" t="str">
        <f t="shared" si="14"/>
        <v> </v>
      </c>
      <c r="AB25" s="42" t="str">
        <f t="shared" si="15"/>
        <v> </v>
      </c>
      <c r="AC25" s="42" t="str">
        <f t="shared" si="16"/>
        <v> </v>
      </c>
      <c r="AD25" s="42" t="str">
        <f t="shared" si="17"/>
        <v> </v>
      </c>
      <c r="AE25" s="42" t="str">
        <f t="shared" si="18"/>
        <v> </v>
      </c>
      <c r="AF25" s="42" t="str">
        <f t="shared" si="19"/>
        <v> </v>
      </c>
      <c r="AG25" s="42" t="str">
        <f t="shared" si="20"/>
        <v> </v>
      </c>
    </row>
    <row r="26" spans="2:33" ht="15">
      <c r="B26" s="74"/>
      <c r="C26" s="75"/>
      <c r="D26" s="94">
        <v>0</v>
      </c>
      <c r="E26" s="94">
        <v>0</v>
      </c>
      <c r="F26" s="94">
        <v>0</v>
      </c>
      <c r="G26" s="83">
        <v>0</v>
      </c>
      <c r="H26" s="22"/>
      <c r="I26" s="21" t="str">
        <f t="shared" si="21"/>
        <v> </v>
      </c>
      <c r="J26" s="40" t="str">
        <f t="shared" si="22"/>
        <v> </v>
      </c>
      <c r="K26" s="41" t="str">
        <f t="shared" si="23"/>
        <v> </v>
      </c>
      <c r="M26" s="48" t="str">
        <f t="shared" si="0"/>
        <v> </v>
      </c>
      <c r="N26" s="48" t="str">
        <f t="shared" si="1"/>
        <v> </v>
      </c>
      <c r="O26" s="42" t="str">
        <f t="shared" si="2"/>
        <v> </v>
      </c>
      <c r="P26" s="48" t="str">
        <f t="shared" si="3"/>
        <v> </v>
      </c>
      <c r="Q26" s="48" t="str">
        <f t="shared" si="4"/>
        <v> </v>
      </c>
      <c r="R26" s="42" t="str">
        <f t="shared" si="5"/>
        <v> </v>
      </c>
      <c r="S26" s="42" t="str">
        <f t="shared" si="6"/>
        <v> </v>
      </c>
      <c r="T26" s="42" t="str">
        <f t="shared" si="7"/>
        <v> </v>
      </c>
      <c r="U26" s="42" t="str">
        <f t="shared" si="8"/>
        <v> </v>
      </c>
      <c r="V26" s="42" t="str">
        <f t="shared" si="9"/>
        <v> </v>
      </c>
      <c r="W26" s="42" t="str">
        <f t="shared" si="10"/>
        <v> </v>
      </c>
      <c r="X26" s="42" t="str">
        <f t="shared" si="11"/>
        <v> </v>
      </c>
      <c r="Y26" s="42" t="str">
        <f t="shared" si="12"/>
        <v> </v>
      </c>
      <c r="Z26" s="42" t="str">
        <f t="shared" si="13"/>
        <v> </v>
      </c>
      <c r="AA26" s="42" t="str">
        <f t="shared" si="14"/>
        <v> </v>
      </c>
      <c r="AB26" s="42" t="str">
        <f t="shared" si="15"/>
        <v> </v>
      </c>
      <c r="AC26" s="42" t="str">
        <f t="shared" si="16"/>
        <v> </v>
      </c>
      <c r="AD26" s="42" t="str">
        <f t="shared" si="17"/>
        <v> </v>
      </c>
      <c r="AE26" s="42" t="str">
        <f t="shared" si="18"/>
        <v> </v>
      </c>
      <c r="AF26" s="42" t="str">
        <f t="shared" si="19"/>
        <v> </v>
      </c>
      <c r="AG26" s="42" t="str">
        <f t="shared" si="20"/>
        <v> </v>
      </c>
    </row>
    <row r="27" spans="2:33" ht="15">
      <c r="B27" s="74"/>
      <c r="C27" s="75"/>
      <c r="D27" s="94">
        <v>0</v>
      </c>
      <c r="E27" s="94">
        <v>0</v>
      </c>
      <c r="F27" s="94">
        <v>0</v>
      </c>
      <c r="G27" s="83">
        <v>0</v>
      </c>
      <c r="H27" s="22"/>
      <c r="I27" s="21" t="str">
        <f t="shared" si="21"/>
        <v> </v>
      </c>
      <c r="J27" s="40" t="str">
        <f t="shared" si="22"/>
        <v> </v>
      </c>
      <c r="K27" s="41" t="str">
        <f t="shared" si="23"/>
        <v> </v>
      </c>
      <c r="M27" s="48" t="str">
        <f t="shared" si="0"/>
        <v> </v>
      </c>
      <c r="N27" s="48" t="str">
        <f t="shared" si="1"/>
        <v> </v>
      </c>
      <c r="O27" s="42" t="str">
        <f t="shared" si="2"/>
        <v> </v>
      </c>
      <c r="P27" s="48" t="str">
        <f t="shared" si="3"/>
        <v> </v>
      </c>
      <c r="Q27" s="48" t="str">
        <f t="shared" si="4"/>
        <v> </v>
      </c>
      <c r="R27" s="42" t="str">
        <f t="shared" si="5"/>
        <v> </v>
      </c>
      <c r="S27" s="42" t="str">
        <f t="shared" si="6"/>
        <v> </v>
      </c>
      <c r="T27" s="42" t="str">
        <f t="shared" si="7"/>
        <v> </v>
      </c>
      <c r="U27" s="42" t="str">
        <f t="shared" si="8"/>
        <v> </v>
      </c>
      <c r="V27" s="42" t="str">
        <f t="shared" si="9"/>
        <v> </v>
      </c>
      <c r="W27" s="42" t="str">
        <f t="shared" si="10"/>
        <v> </v>
      </c>
      <c r="X27" s="42" t="str">
        <f t="shared" si="11"/>
        <v> </v>
      </c>
      <c r="Y27" s="42" t="str">
        <f t="shared" si="12"/>
        <v> </v>
      </c>
      <c r="Z27" s="42" t="str">
        <f t="shared" si="13"/>
        <v> </v>
      </c>
      <c r="AA27" s="42" t="str">
        <f t="shared" si="14"/>
        <v> </v>
      </c>
      <c r="AB27" s="42" t="str">
        <f t="shared" si="15"/>
        <v> </v>
      </c>
      <c r="AC27" s="42" t="str">
        <f t="shared" si="16"/>
        <v> </v>
      </c>
      <c r="AD27" s="42" t="str">
        <f t="shared" si="17"/>
        <v> </v>
      </c>
      <c r="AE27" s="42" t="str">
        <f t="shared" si="18"/>
        <v> </v>
      </c>
      <c r="AF27" s="42" t="str">
        <f t="shared" si="19"/>
        <v> </v>
      </c>
      <c r="AG27" s="42" t="str">
        <f t="shared" si="20"/>
        <v> </v>
      </c>
    </row>
    <row r="28" spans="2:33" ht="15">
      <c r="B28" s="74"/>
      <c r="C28" s="75"/>
      <c r="D28" s="94">
        <v>0</v>
      </c>
      <c r="E28" s="94">
        <v>0</v>
      </c>
      <c r="F28" s="94">
        <v>0</v>
      </c>
      <c r="G28" s="83">
        <v>0</v>
      </c>
      <c r="H28" s="22"/>
      <c r="I28" s="21" t="str">
        <f t="shared" si="21"/>
        <v> </v>
      </c>
      <c r="J28" s="40" t="str">
        <f t="shared" si="22"/>
        <v> </v>
      </c>
      <c r="K28" s="41" t="str">
        <f t="shared" si="23"/>
        <v> </v>
      </c>
      <c r="M28" s="48" t="str">
        <f t="shared" si="0"/>
        <v> </v>
      </c>
      <c r="N28" s="48" t="str">
        <f t="shared" si="1"/>
        <v> </v>
      </c>
      <c r="O28" s="42" t="str">
        <f t="shared" si="2"/>
        <v> </v>
      </c>
      <c r="P28" s="48" t="str">
        <f t="shared" si="3"/>
        <v> </v>
      </c>
      <c r="Q28" s="48" t="str">
        <f t="shared" si="4"/>
        <v> </v>
      </c>
      <c r="R28" s="42" t="str">
        <f t="shared" si="5"/>
        <v> </v>
      </c>
      <c r="S28" s="42" t="str">
        <f t="shared" si="6"/>
        <v> </v>
      </c>
      <c r="T28" s="42" t="str">
        <f t="shared" si="7"/>
        <v> </v>
      </c>
      <c r="U28" s="42" t="str">
        <f t="shared" si="8"/>
        <v> </v>
      </c>
      <c r="V28" s="42" t="str">
        <f t="shared" si="9"/>
        <v> </v>
      </c>
      <c r="W28" s="42" t="str">
        <f t="shared" si="10"/>
        <v> </v>
      </c>
      <c r="X28" s="42" t="str">
        <f t="shared" si="11"/>
        <v> </v>
      </c>
      <c r="Y28" s="42" t="str">
        <f t="shared" si="12"/>
        <v> </v>
      </c>
      <c r="Z28" s="42" t="str">
        <f t="shared" si="13"/>
        <v> </v>
      </c>
      <c r="AA28" s="42" t="str">
        <f t="shared" si="14"/>
        <v> </v>
      </c>
      <c r="AB28" s="42" t="str">
        <f t="shared" si="15"/>
        <v> </v>
      </c>
      <c r="AC28" s="42" t="str">
        <f t="shared" si="16"/>
        <v> </v>
      </c>
      <c r="AD28" s="42" t="str">
        <f t="shared" si="17"/>
        <v> </v>
      </c>
      <c r="AE28" s="42" t="str">
        <f t="shared" si="18"/>
        <v> </v>
      </c>
      <c r="AF28" s="42" t="str">
        <f t="shared" si="19"/>
        <v> </v>
      </c>
      <c r="AG28" s="42" t="str">
        <f t="shared" si="20"/>
        <v> </v>
      </c>
    </row>
    <row r="29" spans="2:33" ht="15">
      <c r="B29" s="74"/>
      <c r="C29" s="75"/>
      <c r="D29" s="94">
        <v>0</v>
      </c>
      <c r="E29" s="94">
        <v>0</v>
      </c>
      <c r="F29" s="94">
        <v>0</v>
      </c>
      <c r="G29" s="83">
        <v>0</v>
      </c>
      <c r="H29" s="22"/>
      <c r="I29" s="21" t="str">
        <f t="shared" si="21"/>
        <v> </v>
      </c>
      <c r="J29" s="40" t="str">
        <f t="shared" si="22"/>
        <v> </v>
      </c>
      <c r="K29" s="41" t="str">
        <f t="shared" si="23"/>
        <v> </v>
      </c>
      <c r="M29" s="48" t="str">
        <f t="shared" si="0"/>
        <v> </v>
      </c>
      <c r="N29" s="48" t="str">
        <f t="shared" si="1"/>
        <v> </v>
      </c>
      <c r="O29" s="42" t="str">
        <f t="shared" si="2"/>
        <v> </v>
      </c>
      <c r="P29" s="48" t="str">
        <f t="shared" si="3"/>
        <v> </v>
      </c>
      <c r="Q29" s="48" t="str">
        <f t="shared" si="4"/>
        <v> </v>
      </c>
      <c r="R29" s="42" t="str">
        <f t="shared" si="5"/>
        <v> </v>
      </c>
      <c r="S29" s="42" t="str">
        <f t="shared" si="6"/>
        <v> </v>
      </c>
      <c r="T29" s="42" t="str">
        <f t="shared" si="7"/>
        <v> </v>
      </c>
      <c r="U29" s="42" t="str">
        <f t="shared" si="8"/>
        <v> </v>
      </c>
      <c r="V29" s="42" t="str">
        <f t="shared" si="9"/>
        <v> </v>
      </c>
      <c r="W29" s="42" t="str">
        <f t="shared" si="10"/>
        <v> </v>
      </c>
      <c r="X29" s="42" t="str">
        <f t="shared" si="11"/>
        <v> </v>
      </c>
      <c r="Y29" s="42" t="str">
        <f t="shared" si="12"/>
        <v> </v>
      </c>
      <c r="Z29" s="42" t="str">
        <f t="shared" si="13"/>
        <v> </v>
      </c>
      <c r="AA29" s="42" t="str">
        <f t="shared" si="14"/>
        <v> </v>
      </c>
      <c r="AB29" s="42" t="str">
        <f t="shared" si="15"/>
        <v> </v>
      </c>
      <c r="AC29" s="42" t="str">
        <f t="shared" si="16"/>
        <v> </v>
      </c>
      <c r="AD29" s="42" t="str">
        <f t="shared" si="17"/>
        <v> </v>
      </c>
      <c r="AE29" s="42" t="str">
        <f t="shared" si="18"/>
        <v> </v>
      </c>
      <c r="AF29" s="42" t="str">
        <f t="shared" si="19"/>
        <v> </v>
      </c>
      <c r="AG29" s="42" t="str">
        <f t="shared" si="20"/>
        <v> </v>
      </c>
    </row>
    <row r="30" spans="2:33" ht="15">
      <c r="B30" s="74"/>
      <c r="C30" s="75"/>
      <c r="D30" s="94">
        <v>0</v>
      </c>
      <c r="E30" s="94">
        <v>0</v>
      </c>
      <c r="F30" s="94">
        <v>0</v>
      </c>
      <c r="G30" s="83">
        <v>0</v>
      </c>
      <c r="H30" s="22"/>
      <c r="I30" s="21" t="str">
        <f t="shared" si="21"/>
        <v> </v>
      </c>
      <c r="J30" s="40" t="str">
        <f t="shared" si="22"/>
        <v> </v>
      </c>
      <c r="K30" s="41" t="str">
        <f t="shared" si="23"/>
        <v> </v>
      </c>
      <c r="M30" s="48" t="str">
        <f t="shared" si="0"/>
        <v> </v>
      </c>
      <c r="N30" s="48" t="str">
        <f t="shared" si="1"/>
        <v> </v>
      </c>
      <c r="O30" s="42" t="str">
        <f t="shared" si="2"/>
        <v> </v>
      </c>
      <c r="P30" s="48" t="str">
        <f t="shared" si="3"/>
        <v> </v>
      </c>
      <c r="Q30" s="48" t="str">
        <f t="shared" si="4"/>
        <v> </v>
      </c>
      <c r="R30" s="42" t="str">
        <f t="shared" si="5"/>
        <v> </v>
      </c>
      <c r="S30" s="42" t="str">
        <f t="shared" si="6"/>
        <v> </v>
      </c>
      <c r="T30" s="42" t="str">
        <f t="shared" si="7"/>
        <v> </v>
      </c>
      <c r="U30" s="42" t="str">
        <f t="shared" si="8"/>
        <v> </v>
      </c>
      <c r="V30" s="42" t="str">
        <f t="shared" si="9"/>
        <v> </v>
      </c>
      <c r="W30" s="42" t="str">
        <f t="shared" si="10"/>
        <v> </v>
      </c>
      <c r="X30" s="42" t="str">
        <f t="shared" si="11"/>
        <v> </v>
      </c>
      <c r="Y30" s="42" t="str">
        <f t="shared" si="12"/>
        <v> </v>
      </c>
      <c r="Z30" s="42" t="str">
        <f t="shared" si="13"/>
        <v> </v>
      </c>
      <c r="AA30" s="42" t="str">
        <f t="shared" si="14"/>
        <v> </v>
      </c>
      <c r="AB30" s="42" t="str">
        <f t="shared" si="15"/>
        <v> </v>
      </c>
      <c r="AC30" s="42" t="str">
        <f t="shared" si="16"/>
        <v> </v>
      </c>
      <c r="AD30" s="42" t="str">
        <f t="shared" si="17"/>
        <v> </v>
      </c>
      <c r="AE30" s="42" t="str">
        <f t="shared" si="18"/>
        <v> </v>
      </c>
      <c r="AF30" s="42" t="str">
        <f t="shared" si="19"/>
        <v> </v>
      </c>
      <c r="AG30" s="42" t="str">
        <f t="shared" si="20"/>
        <v> </v>
      </c>
    </row>
    <row r="31" spans="2:33" ht="15">
      <c r="B31" s="74"/>
      <c r="C31" s="75"/>
      <c r="D31" s="94">
        <v>0</v>
      </c>
      <c r="E31" s="94">
        <v>0</v>
      </c>
      <c r="F31" s="94">
        <v>0</v>
      </c>
      <c r="G31" s="83">
        <v>0</v>
      </c>
      <c r="H31" s="22"/>
      <c r="I31" s="21" t="str">
        <f t="shared" si="21"/>
        <v> </v>
      </c>
      <c r="J31" s="40" t="str">
        <f t="shared" si="22"/>
        <v> </v>
      </c>
      <c r="K31" s="41" t="str">
        <f t="shared" si="23"/>
        <v> </v>
      </c>
      <c r="M31" s="48" t="str">
        <f t="shared" si="0"/>
        <v> </v>
      </c>
      <c r="N31" s="48" t="str">
        <f t="shared" si="1"/>
        <v> </v>
      </c>
      <c r="O31" s="42" t="str">
        <f t="shared" si="2"/>
        <v> </v>
      </c>
      <c r="P31" s="48" t="str">
        <f t="shared" si="3"/>
        <v> </v>
      </c>
      <c r="Q31" s="48" t="str">
        <f t="shared" si="4"/>
        <v> </v>
      </c>
      <c r="R31" s="42" t="str">
        <f t="shared" si="5"/>
        <v> </v>
      </c>
      <c r="S31" s="42" t="str">
        <f t="shared" si="6"/>
        <v> </v>
      </c>
      <c r="T31" s="42" t="str">
        <f t="shared" si="7"/>
        <v> </v>
      </c>
      <c r="U31" s="42" t="str">
        <f t="shared" si="8"/>
        <v> </v>
      </c>
      <c r="V31" s="42" t="str">
        <f t="shared" si="9"/>
        <v> </v>
      </c>
      <c r="W31" s="42" t="str">
        <f t="shared" si="10"/>
        <v> </v>
      </c>
      <c r="X31" s="42" t="str">
        <f t="shared" si="11"/>
        <v> </v>
      </c>
      <c r="Y31" s="42" t="str">
        <f t="shared" si="12"/>
        <v> </v>
      </c>
      <c r="Z31" s="42" t="str">
        <f t="shared" si="13"/>
        <v> </v>
      </c>
      <c r="AA31" s="42" t="str">
        <f t="shared" si="14"/>
        <v> </v>
      </c>
      <c r="AB31" s="42" t="str">
        <f t="shared" si="15"/>
        <v> </v>
      </c>
      <c r="AC31" s="42" t="str">
        <f t="shared" si="16"/>
        <v> </v>
      </c>
      <c r="AD31" s="42" t="str">
        <f t="shared" si="17"/>
        <v> </v>
      </c>
      <c r="AE31" s="42" t="str">
        <f t="shared" si="18"/>
        <v> </v>
      </c>
      <c r="AF31" s="42" t="str">
        <f t="shared" si="19"/>
        <v> </v>
      </c>
      <c r="AG31" s="42" t="str">
        <f t="shared" si="20"/>
        <v> </v>
      </c>
    </row>
    <row r="32" spans="2:33" ht="15">
      <c r="B32" s="74"/>
      <c r="C32" s="75"/>
      <c r="D32" s="94">
        <v>0</v>
      </c>
      <c r="E32" s="94">
        <v>0</v>
      </c>
      <c r="F32" s="94">
        <v>0</v>
      </c>
      <c r="G32" s="83">
        <v>0</v>
      </c>
      <c r="H32" s="22"/>
      <c r="I32" s="21" t="str">
        <f t="shared" si="21"/>
        <v> </v>
      </c>
      <c r="J32" s="40" t="str">
        <f t="shared" si="22"/>
        <v> </v>
      </c>
      <c r="K32" s="41" t="str">
        <f t="shared" si="23"/>
        <v> </v>
      </c>
      <c r="M32" s="48" t="str">
        <f t="shared" si="0"/>
        <v> </v>
      </c>
      <c r="N32" s="48" t="str">
        <f t="shared" si="1"/>
        <v> </v>
      </c>
      <c r="O32" s="42" t="str">
        <f t="shared" si="2"/>
        <v> </v>
      </c>
      <c r="P32" s="48" t="str">
        <f t="shared" si="3"/>
        <v> </v>
      </c>
      <c r="Q32" s="48" t="str">
        <f t="shared" si="4"/>
        <v> </v>
      </c>
      <c r="R32" s="42" t="str">
        <f t="shared" si="5"/>
        <v> </v>
      </c>
      <c r="S32" s="42" t="str">
        <f t="shared" si="6"/>
        <v> </v>
      </c>
      <c r="T32" s="42" t="str">
        <f t="shared" si="7"/>
        <v> </v>
      </c>
      <c r="U32" s="42" t="str">
        <f t="shared" si="8"/>
        <v> </v>
      </c>
      <c r="V32" s="42" t="str">
        <f t="shared" si="9"/>
        <v> </v>
      </c>
      <c r="W32" s="42" t="str">
        <f t="shared" si="10"/>
        <v> </v>
      </c>
      <c r="X32" s="42" t="str">
        <f t="shared" si="11"/>
        <v> </v>
      </c>
      <c r="Y32" s="42" t="str">
        <f t="shared" si="12"/>
        <v> </v>
      </c>
      <c r="Z32" s="42" t="str">
        <f t="shared" si="13"/>
        <v> </v>
      </c>
      <c r="AA32" s="42" t="str">
        <f t="shared" si="14"/>
        <v> </v>
      </c>
      <c r="AB32" s="42" t="str">
        <f t="shared" si="15"/>
        <v> </v>
      </c>
      <c r="AC32" s="42" t="str">
        <f t="shared" si="16"/>
        <v> </v>
      </c>
      <c r="AD32" s="42" t="str">
        <f t="shared" si="17"/>
        <v> </v>
      </c>
      <c r="AE32" s="42" t="str">
        <f t="shared" si="18"/>
        <v> </v>
      </c>
      <c r="AF32" s="42" t="str">
        <f t="shared" si="19"/>
        <v> </v>
      </c>
      <c r="AG32" s="42" t="str">
        <f t="shared" si="20"/>
        <v> </v>
      </c>
    </row>
    <row r="33" spans="2:33" ht="15">
      <c r="B33" s="74"/>
      <c r="C33" s="75"/>
      <c r="D33" s="94">
        <v>0</v>
      </c>
      <c r="E33" s="94">
        <v>0</v>
      </c>
      <c r="F33" s="94">
        <v>0</v>
      </c>
      <c r="G33" s="83">
        <v>0</v>
      </c>
      <c r="H33" s="22"/>
      <c r="I33" s="21" t="str">
        <f t="shared" si="21"/>
        <v> </v>
      </c>
      <c r="J33" s="40" t="str">
        <f t="shared" si="22"/>
        <v> </v>
      </c>
      <c r="K33" s="41" t="str">
        <f t="shared" si="23"/>
        <v> </v>
      </c>
      <c r="M33" s="48" t="str">
        <f t="shared" si="0"/>
        <v> </v>
      </c>
      <c r="N33" s="48" t="str">
        <f t="shared" si="1"/>
        <v> </v>
      </c>
      <c r="O33" s="42" t="str">
        <f t="shared" si="2"/>
        <v> </v>
      </c>
      <c r="P33" s="48" t="str">
        <f t="shared" si="3"/>
        <v> </v>
      </c>
      <c r="Q33" s="48" t="str">
        <f t="shared" si="4"/>
        <v> </v>
      </c>
      <c r="R33" s="42" t="str">
        <f t="shared" si="5"/>
        <v> </v>
      </c>
      <c r="S33" s="42" t="str">
        <f t="shared" si="6"/>
        <v> </v>
      </c>
      <c r="T33" s="42" t="str">
        <f t="shared" si="7"/>
        <v> </v>
      </c>
      <c r="U33" s="42" t="str">
        <f t="shared" si="8"/>
        <v> </v>
      </c>
      <c r="V33" s="42" t="str">
        <f t="shared" si="9"/>
        <v> </v>
      </c>
      <c r="W33" s="42" t="str">
        <f t="shared" si="10"/>
        <v> </v>
      </c>
      <c r="X33" s="42" t="str">
        <f t="shared" si="11"/>
        <v> </v>
      </c>
      <c r="Y33" s="42" t="str">
        <f t="shared" si="12"/>
        <v> </v>
      </c>
      <c r="Z33" s="42" t="str">
        <f t="shared" si="13"/>
        <v> </v>
      </c>
      <c r="AA33" s="42" t="str">
        <f t="shared" si="14"/>
        <v> </v>
      </c>
      <c r="AB33" s="42" t="str">
        <f t="shared" si="15"/>
        <v> </v>
      </c>
      <c r="AC33" s="42" t="str">
        <f t="shared" si="16"/>
        <v> </v>
      </c>
      <c r="AD33" s="42" t="str">
        <f t="shared" si="17"/>
        <v> </v>
      </c>
      <c r="AE33" s="42" t="str">
        <f t="shared" si="18"/>
        <v> </v>
      </c>
      <c r="AF33" s="42" t="str">
        <f t="shared" si="19"/>
        <v> </v>
      </c>
      <c r="AG33" s="42" t="str">
        <f t="shared" si="20"/>
        <v> </v>
      </c>
    </row>
    <row r="34" spans="2:33" ht="15">
      <c r="B34" s="74"/>
      <c r="C34" s="75"/>
      <c r="D34" s="94">
        <v>0</v>
      </c>
      <c r="E34" s="94">
        <v>0</v>
      </c>
      <c r="F34" s="94">
        <v>0</v>
      </c>
      <c r="G34" s="83">
        <v>0</v>
      </c>
      <c r="H34" s="22"/>
      <c r="I34" s="21" t="str">
        <f t="shared" si="21"/>
        <v> </v>
      </c>
      <c r="J34" s="40" t="str">
        <f t="shared" si="22"/>
        <v> </v>
      </c>
      <c r="K34" s="41" t="str">
        <f t="shared" si="23"/>
        <v> </v>
      </c>
      <c r="M34" s="48" t="str">
        <f t="shared" si="0"/>
        <v> </v>
      </c>
      <c r="N34" s="48" t="str">
        <f t="shared" si="1"/>
        <v> </v>
      </c>
      <c r="O34" s="42" t="str">
        <f t="shared" si="2"/>
        <v> </v>
      </c>
      <c r="P34" s="48" t="str">
        <f t="shared" si="3"/>
        <v> </v>
      </c>
      <c r="Q34" s="48" t="str">
        <f t="shared" si="4"/>
        <v> </v>
      </c>
      <c r="R34" s="42" t="str">
        <f t="shared" si="5"/>
        <v> </v>
      </c>
      <c r="S34" s="42" t="str">
        <f t="shared" si="6"/>
        <v> </v>
      </c>
      <c r="T34" s="42" t="str">
        <f t="shared" si="7"/>
        <v> </v>
      </c>
      <c r="U34" s="42" t="str">
        <f t="shared" si="8"/>
        <v> </v>
      </c>
      <c r="V34" s="42" t="str">
        <f t="shared" si="9"/>
        <v> </v>
      </c>
      <c r="W34" s="42" t="str">
        <f t="shared" si="10"/>
        <v> </v>
      </c>
      <c r="X34" s="42" t="str">
        <f t="shared" si="11"/>
        <v> </v>
      </c>
      <c r="Y34" s="42" t="str">
        <f t="shared" si="12"/>
        <v> </v>
      </c>
      <c r="Z34" s="42" t="str">
        <f t="shared" si="13"/>
        <v> </v>
      </c>
      <c r="AA34" s="42" t="str">
        <f t="shared" si="14"/>
        <v> </v>
      </c>
      <c r="AB34" s="42" t="str">
        <f t="shared" si="15"/>
        <v> </v>
      </c>
      <c r="AC34" s="42" t="str">
        <f t="shared" si="16"/>
        <v> </v>
      </c>
      <c r="AD34" s="42" t="str">
        <f t="shared" si="17"/>
        <v> </v>
      </c>
      <c r="AE34" s="42" t="str">
        <f t="shared" si="18"/>
        <v> </v>
      </c>
      <c r="AF34" s="42" t="str">
        <f t="shared" si="19"/>
        <v> </v>
      </c>
      <c r="AG34" s="42" t="str">
        <f t="shared" si="20"/>
        <v> </v>
      </c>
    </row>
    <row r="35" spans="2:33" ht="15">
      <c r="B35" s="74"/>
      <c r="C35" s="75"/>
      <c r="D35" s="94">
        <v>0</v>
      </c>
      <c r="E35" s="94">
        <v>0</v>
      </c>
      <c r="F35" s="94">
        <v>0</v>
      </c>
      <c r="G35" s="83">
        <v>0</v>
      </c>
      <c r="H35" s="22"/>
      <c r="I35" s="21" t="str">
        <f t="shared" si="21"/>
        <v> </v>
      </c>
      <c r="J35" s="40" t="str">
        <f t="shared" si="22"/>
        <v> </v>
      </c>
      <c r="K35" s="41" t="str">
        <f t="shared" si="23"/>
        <v> </v>
      </c>
      <c r="M35" s="48" t="str">
        <f t="shared" si="0"/>
        <v> </v>
      </c>
      <c r="N35" s="48" t="str">
        <f t="shared" si="1"/>
        <v> </v>
      </c>
      <c r="O35" s="42" t="str">
        <f t="shared" si="2"/>
        <v> </v>
      </c>
      <c r="P35" s="48" t="str">
        <f t="shared" si="3"/>
        <v> </v>
      </c>
      <c r="Q35" s="48" t="str">
        <f t="shared" si="4"/>
        <v> </v>
      </c>
      <c r="R35" s="42" t="str">
        <f t="shared" si="5"/>
        <v> </v>
      </c>
      <c r="S35" s="42" t="str">
        <f t="shared" si="6"/>
        <v> </v>
      </c>
      <c r="T35" s="42" t="str">
        <f t="shared" si="7"/>
        <v> </v>
      </c>
      <c r="U35" s="42" t="str">
        <f t="shared" si="8"/>
        <v> </v>
      </c>
      <c r="V35" s="42" t="str">
        <f t="shared" si="9"/>
        <v> </v>
      </c>
      <c r="W35" s="42" t="str">
        <f t="shared" si="10"/>
        <v> </v>
      </c>
      <c r="X35" s="42" t="str">
        <f t="shared" si="11"/>
        <v> </v>
      </c>
      <c r="Y35" s="42" t="str">
        <f t="shared" si="12"/>
        <v> </v>
      </c>
      <c r="Z35" s="42" t="str">
        <f t="shared" si="13"/>
        <v> </v>
      </c>
      <c r="AA35" s="42" t="str">
        <f t="shared" si="14"/>
        <v> </v>
      </c>
      <c r="AB35" s="42" t="str">
        <f t="shared" si="15"/>
        <v> </v>
      </c>
      <c r="AC35" s="42" t="str">
        <f t="shared" si="16"/>
        <v> </v>
      </c>
      <c r="AD35" s="42" t="str">
        <f t="shared" si="17"/>
        <v> </v>
      </c>
      <c r="AE35" s="42" t="str">
        <f t="shared" si="18"/>
        <v> </v>
      </c>
      <c r="AF35" s="42" t="str">
        <f t="shared" si="19"/>
        <v> </v>
      </c>
      <c r="AG35" s="42" t="str">
        <f t="shared" si="20"/>
        <v> </v>
      </c>
    </row>
    <row r="36" spans="2:33" ht="15">
      <c r="B36" s="74"/>
      <c r="C36" s="75"/>
      <c r="D36" s="94">
        <v>0</v>
      </c>
      <c r="E36" s="94">
        <v>0</v>
      </c>
      <c r="F36" s="94">
        <v>0</v>
      </c>
      <c r="G36" s="83">
        <v>0</v>
      </c>
      <c r="H36" s="22"/>
      <c r="I36" s="21" t="str">
        <f t="shared" si="21"/>
        <v> </v>
      </c>
      <c r="J36" s="40" t="str">
        <f t="shared" si="22"/>
        <v> </v>
      </c>
      <c r="K36" s="41" t="str">
        <f t="shared" si="23"/>
        <v> </v>
      </c>
      <c r="M36" s="48" t="str">
        <f t="shared" si="0"/>
        <v> </v>
      </c>
      <c r="N36" s="48" t="str">
        <f t="shared" si="1"/>
        <v> </v>
      </c>
      <c r="O36" s="42" t="str">
        <f t="shared" si="2"/>
        <v> </v>
      </c>
      <c r="P36" s="48" t="str">
        <f t="shared" si="3"/>
        <v> </v>
      </c>
      <c r="Q36" s="48" t="str">
        <f t="shared" si="4"/>
        <v> </v>
      </c>
      <c r="R36" s="42" t="str">
        <f t="shared" si="5"/>
        <v> </v>
      </c>
      <c r="S36" s="42" t="str">
        <f t="shared" si="6"/>
        <v> </v>
      </c>
      <c r="T36" s="42" t="str">
        <f t="shared" si="7"/>
        <v> </v>
      </c>
      <c r="U36" s="42" t="str">
        <f t="shared" si="8"/>
        <v> </v>
      </c>
      <c r="V36" s="42" t="str">
        <f t="shared" si="9"/>
        <v> </v>
      </c>
      <c r="W36" s="42" t="str">
        <f t="shared" si="10"/>
        <v> </v>
      </c>
      <c r="X36" s="42" t="str">
        <f t="shared" si="11"/>
        <v> </v>
      </c>
      <c r="Y36" s="42" t="str">
        <f t="shared" si="12"/>
        <v> </v>
      </c>
      <c r="Z36" s="42" t="str">
        <f t="shared" si="13"/>
        <v> </v>
      </c>
      <c r="AA36" s="42" t="str">
        <f t="shared" si="14"/>
        <v> </v>
      </c>
      <c r="AB36" s="42" t="str">
        <f t="shared" si="15"/>
        <v> </v>
      </c>
      <c r="AC36" s="42" t="str">
        <f t="shared" si="16"/>
        <v> </v>
      </c>
      <c r="AD36" s="42" t="str">
        <f t="shared" si="17"/>
        <v> </v>
      </c>
      <c r="AE36" s="42" t="str">
        <f t="shared" si="18"/>
        <v> </v>
      </c>
      <c r="AF36" s="42" t="str">
        <f t="shared" si="19"/>
        <v> </v>
      </c>
      <c r="AG36" s="42" t="str">
        <f t="shared" si="20"/>
        <v> </v>
      </c>
    </row>
    <row r="37" spans="2:33" ht="15">
      <c r="B37" s="74"/>
      <c r="C37" s="75"/>
      <c r="D37" s="94">
        <v>0</v>
      </c>
      <c r="E37" s="94">
        <v>0</v>
      </c>
      <c r="F37" s="94">
        <v>0</v>
      </c>
      <c r="G37" s="83">
        <v>0</v>
      </c>
      <c r="H37" s="22"/>
      <c r="I37" s="21" t="str">
        <f t="shared" si="21"/>
        <v> </v>
      </c>
      <c r="J37" s="40" t="str">
        <f t="shared" si="22"/>
        <v> </v>
      </c>
      <c r="K37" s="41" t="str">
        <f t="shared" si="23"/>
        <v> </v>
      </c>
      <c r="M37" s="48" t="str">
        <f t="shared" si="0"/>
        <v> </v>
      </c>
      <c r="N37" s="48" t="str">
        <f t="shared" si="1"/>
        <v> </v>
      </c>
      <c r="O37" s="42" t="str">
        <f t="shared" si="2"/>
        <v> </v>
      </c>
      <c r="P37" s="48" t="str">
        <f t="shared" si="3"/>
        <v> </v>
      </c>
      <c r="Q37" s="48" t="str">
        <f t="shared" si="4"/>
        <v> </v>
      </c>
      <c r="R37" s="42" t="str">
        <f t="shared" si="5"/>
        <v> </v>
      </c>
      <c r="S37" s="42" t="str">
        <f t="shared" si="6"/>
        <v> </v>
      </c>
      <c r="T37" s="42" t="str">
        <f t="shared" si="7"/>
        <v> </v>
      </c>
      <c r="U37" s="42" t="str">
        <f t="shared" si="8"/>
        <v> </v>
      </c>
      <c r="V37" s="42" t="str">
        <f t="shared" si="9"/>
        <v> </v>
      </c>
      <c r="W37" s="42" t="str">
        <f t="shared" si="10"/>
        <v> </v>
      </c>
      <c r="X37" s="42" t="str">
        <f t="shared" si="11"/>
        <v> </v>
      </c>
      <c r="Y37" s="42" t="str">
        <f t="shared" si="12"/>
        <v> </v>
      </c>
      <c r="Z37" s="42" t="str">
        <f t="shared" si="13"/>
        <v> </v>
      </c>
      <c r="AA37" s="42" t="str">
        <f t="shared" si="14"/>
        <v> </v>
      </c>
      <c r="AB37" s="42" t="str">
        <f t="shared" si="15"/>
        <v> </v>
      </c>
      <c r="AC37" s="42" t="str">
        <f t="shared" si="16"/>
        <v> </v>
      </c>
      <c r="AD37" s="42" t="str">
        <f t="shared" si="17"/>
        <v> </v>
      </c>
      <c r="AE37" s="42" t="str">
        <f t="shared" si="18"/>
        <v> </v>
      </c>
      <c r="AF37" s="42" t="str">
        <f t="shared" si="19"/>
        <v> </v>
      </c>
      <c r="AG37" s="42" t="str">
        <f t="shared" si="20"/>
        <v> </v>
      </c>
    </row>
    <row r="38" spans="2:33" ht="15">
      <c r="B38" s="74"/>
      <c r="C38" s="75"/>
      <c r="D38" s="94">
        <v>0</v>
      </c>
      <c r="E38" s="94">
        <v>0</v>
      </c>
      <c r="F38" s="94">
        <v>0</v>
      </c>
      <c r="G38" s="83">
        <v>0</v>
      </c>
      <c r="H38" s="22"/>
      <c r="I38" s="21" t="str">
        <f t="shared" si="21"/>
        <v> </v>
      </c>
      <c r="J38" s="40" t="str">
        <f t="shared" si="22"/>
        <v> </v>
      </c>
      <c r="K38" s="41" t="str">
        <f t="shared" si="23"/>
        <v> </v>
      </c>
      <c r="M38" s="48" t="str">
        <f t="shared" si="0"/>
        <v> </v>
      </c>
      <c r="N38" s="48" t="str">
        <f t="shared" si="1"/>
        <v> </v>
      </c>
      <c r="O38" s="42" t="str">
        <f t="shared" si="2"/>
        <v> </v>
      </c>
      <c r="P38" s="48" t="str">
        <f t="shared" si="3"/>
        <v> </v>
      </c>
      <c r="Q38" s="48" t="str">
        <f t="shared" si="4"/>
        <v> </v>
      </c>
      <c r="R38" s="42" t="str">
        <f t="shared" si="5"/>
        <v> </v>
      </c>
      <c r="S38" s="42" t="str">
        <f t="shared" si="6"/>
        <v> </v>
      </c>
      <c r="T38" s="42" t="str">
        <f t="shared" si="7"/>
        <v> </v>
      </c>
      <c r="U38" s="42" t="str">
        <f t="shared" si="8"/>
        <v> </v>
      </c>
      <c r="V38" s="42" t="str">
        <f t="shared" si="9"/>
        <v> </v>
      </c>
      <c r="W38" s="42" t="str">
        <f t="shared" si="10"/>
        <v> </v>
      </c>
      <c r="X38" s="42" t="str">
        <f t="shared" si="11"/>
        <v> </v>
      </c>
      <c r="Y38" s="42" t="str">
        <f t="shared" si="12"/>
        <v> </v>
      </c>
      <c r="Z38" s="42" t="str">
        <f t="shared" si="13"/>
        <v> </v>
      </c>
      <c r="AA38" s="42" t="str">
        <f t="shared" si="14"/>
        <v> </v>
      </c>
      <c r="AB38" s="42" t="str">
        <f t="shared" si="15"/>
        <v> </v>
      </c>
      <c r="AC38" s="42" t="str">
        <f t="shared" si="16"/>
        <v> </v>
      </c>
      <c r="AD38" s="42" t="str">
        <f t="shared" si="17"/>
        <v> </v>
      </c>
      <c r="AE38" s="42" t="str">
        <f t="shared" si="18"/>
        <v> </v>
      </c>
      <c r="AF38" s="42" t="str">
        <f t="shared" si="19"/>
        <v> </v>
      </c>
      <c r="AG38" s="42" t="str">
        <f t="shared" si="20"/>
        <v> </v>
      </c>
    </row>
    <row r="39" spans="2:33" ht="15">
      <c r="B39" s="74"/>
      <c r="C39" s="75"/>
      <c r="D39" s="94">
        <v>0</v>
      </c>
      <c r="E39" s="94">
        <v>0</v>
      </c>
      <c r="F39" s="94">
        <v>0</v>
      </c>
      <c r="G39" s="83">
        <v>0</v>
      </c>
      <c r="H39" s="22"/>
      <c r="I39" s="21" t="str">
        <f t="shared" si="21"/>
        <v> </v>
      </c>
      <c r="J39" s="40" t="str">
        <f t="shared" si="22"/>
        <v> </v>
      </c>
      <c r="K39" s="41" t="str">
        <f t="shared" si="23"/>
        <v> </v>
      </c>
      <c r="M39" s="48" t="str">
        <f t="shared" si="0"/>
        <v> </v>
      </c>
      <c r="N39" s="48" t="str">
        <f t="shared" si="1"/>
        <v> </v>
      </c>
      <c r="O39" s="42" t="str">
        <f t="shared" si="2"/>
        <v> </v>
      </c>
      <c r="P39" s="48" t="str">
        <f t="shared" si="3"/>
        <v> </v>
      </c>
      <c r="Q39" s="48" t="str">
        <f t="shared" si="4"/>
        <v> </v>
      </c>
      <c r="R39" s="42" t="str">
        <f t="shared" si="5"/>
        <v> </v>
      </c>
      <c r="S39" s="42" t="str">
        <f t="shared" si="6"/>
        <v> </v>
      </c>
      <c r="T39" s="42" t="str">
        <f t="shared" si="7"/>
        <v> </v>
      </c>
      <c r="U39" s="42" t="str">
        <f t="shared" si="8"/>
        <v> </v>
      </c>
      <c r="V39" s="42" t="str">
        <f t="shared" si="9"/>
        <v> </v>
      </c>
      <c r="W39" s="42" t="str">
        <f t="shared" si="10"/>
        <v> </v>
      </c>
      <c r="X39" s="42" t="str">
        <f t="shared" si="11"/>
        <v> </v>
      </c>
      <c r="Y39" s="42" t="str">
        <f t="shared" si="12"/>
        <v> </v>
      </c>
      <c r="Z39" s="42" t="str">
        <f t="shared" si="13"/>
        <v> </v>
      </c>
      <c r="AA39" s="42" t="str">
        <f t="shared" si="14"/>
        <v> </v>
      </c>
      <c r="AB39" s="42" t="str">
        <f t="shared" si="15"/>
        <v> </v>
      </c>
      <c r="AC39" s="42" t="str">
        <f t="shared" si="16"/>
        <v> </v>
      </c>
      <c r="AD39" s="42" t="str">
        <f t="shared" si="17"/>
        <v> </v>
      </c>
      <c r="AE39" s="42" t="str">
        <f t="shared" si="18"/>
        <v> </v>
      </c>
      <c r="AF39" s="42" t="str">
        <f t="shared" si="19"/>
        <v> </v>
      </c>
      <c r="AG39" s="42" t="str">
        <f t="shared" si="20"/>
        <v> </v>
      </c>
    </row>
    <row r="40" spans="2:33" ht="15">
      <c r="B40" s="74"/>
      <c r="C40" s="75"/>
      <c r="D40" s="94">
        <v>0</v>
      </c>
      <c r="E40" s="94">
        <v>0</v>
      </c>
      <c r="F40" s="94">
        <v>0</v>
      </c>
      <c r="G40" s="83">
        <v>0</v>
      </c>
      <c r="H40" s="22"/>
      <c r="I40" s="21" t="str">
        <f t="shared" si="21"/>
        <v> </v>
      </c>
      <c r="J40" s="40" t="str">
        <f t="shared" si="22"/>
        <v> </v>
      </c>
      <c r="K40" s="41" t="str">
        <f t="shared" si="23"/>
        <v> </v>
      </c>
      <c r="M40" s="48" t="str">
        <f t="shared" si="0"/>
        <v> </v>
      </c>
      <c r="N40" s="48" t="str">
        <f t="shared" si="1"/>
        <v> </v>
      </c>
      <c r="O40" s="42" t="str">
        <f t="shared" si="2"/>
        <v> </v>
      </c>
      <c r="P40" s="48" t="str">
        <f t="shared" si="3"/>
        <v> </v>
      </c>
      <c r="Q40" s="48" t="str">
        <f t="shared" si="4"/>
        <v> </v>
      </c>
      <c r="R40" s="42" t="str">
        <f t="shared" si="5"/>
        <v> </v>
      </c>
      <c r="S40" s="42" t="str">
        <f t="shared" si="6"/>
        <v> </v>
      </c>
      <c r="T40" s="42" t="str">
        <f t="shared" si="7"/>
        <v> </v>
      </c>
      <c r="U40" s="42" t="str">
        <f t="shared" si="8"/>
        <v> </v>
      </c>
      <c r="V40" s="42" t="str">
        <f t="shared" si="9"/>
        <v> </v>
      </c>
      <c r="W40" s="42" t="str">
        <f t="shared" si="10"/>
        <v> </v>
      </c>
      <c r="X40" s="42" t="str">
        <f t="shared" si="11"/>
        <v> </v>
      </c>
      <c r="Y40" s="42" t="str">
        <f t="shared" si="12"/>
        <v> </v>
      </c>
      <c r="Z40" s="42" t="str">
        <f t="shared" si="13"/>
        <v> </v>
      </c>
      <c r="AA40" s="42" t="str">
        <f t="shared" si="14"/>
        <v> </v>
      </c>
      <c r="AB40" s="42" t="str">
        <f t="shared" si="15"/>
        <v> </v>
      </c>
      <c r="AC40" s="42" t="str">
        <f t="shared" si="16"/>
        <v> </v>
      </c>
      <c r="AD40" s="42" t="str">
        <f t="shared" si="17"/>
        <v> </v>
      </c>
      <c r="AE40" s="42" t="str">
        <f t="shared" si="18"/>
        <v> </v>
      </c>
      <c r="AF40" s="42" t="str">
        <f t="shared" si="19"/>
        <v> </v>
      </c>
      <c r="AG40" s="42" t="str">
        <f t="shared" si="20"/>
        <v> </v>
      </c>
    </row>
    <row r="41" spans="2:33" ht="15">
      <c r="B41" s="74"/>
      <c r="C41" s="75"/>
      <c r="D41" s="94">
        <v>0</v>
      </c>
      <c r="E41" s="94">
        <v>0</v>
      </c>
      <c r="F41" s="94">
        <v>0</v>
      </c>
      <c r="G41" s="83">
        <v>0</v>
      </c>
      <c r="H41" s="22"/>
      <c r="I41" s="21" t="str">
        <f t="shared" si="21"/>
        <v> </v>
      </c>
      <c r="J41" s="40" t="str">
        <f t="shared" si="22"/>
        <v> </v>
      </c>
      <c r="K41" s="41" t="str">
        <f t="shared" si="23"/>
        <v> </v>
      </c>
      <c r="M41" s="48" t="str">
        <f t="shared" si="0"/>
        <v> </v>
      </c>
      <c r="N41" s="48" t="str">
        <f t="shared" si="1"/>
        <v> </v>
      </c>
      <c r="O41" s="42" t="str">
        <f t="shared" si="2"/>
        <v> </v>
      </c>
      <c r="P41" s="48" t="str">
        <f t="shared" si="3"/>
        <v> </v>
      </c>
      <c r="Q41" s="48" t="str">
        <f t="shared" si="4"/>
        <v> </v>
      </c>
      <c r="R41" s="42" t="str">
        <f t="shared" si="5"/>
        <v> </v>
      </c>
      <c r="S41" s="42" t="str">
        <f t="shared" si="6"/>
        <v> </v>
      </c>
      <c r="T41" s="42" t="str">
        <f t="shared" si="7"/>
        <v> </v>
      </c>
      <c r="U41" s="42" t="str">
        <f t="shared" si="8"/>
        <v> </v>
      </c>
      <c r="V41" s="42" t="str">
        <f t="shared" si="9"/>
        <v> </v>
      </c>
      <c r="W41" s="42" t="str">
        <f t="shared" si="10"/>
        <v> </v>
      </c>
      <c r="X41" s="42" t="str">
        <f t="shared" si="11"/>
        <v> </v>
      </c>
      <c r="Y41" s="42" t="str">
        <f t="shared" si="12"/>
        <v> </v>
      </c>
      <c r="Z41" s="42" t="str">
        <f t="shared" si="13"/>
        <v> </v>
      </c>
      <c r="AA41" s="42" t="str">
        <f t="shared" si="14"/>
        <v> </v>
      </c>
      <c r="AB41" s="42" t="str">
        <f t="shared" si="15"/>
        <v> </v>
      </c>
      <c r="AC41" s="42" t="str">
        <f t="shared" si="16"/>
        <v> </v>
      </c>
      <c r="AD41" s="42" t="str">
        <f t="shared" si="17"/>
        <v> </v>
      </c>
      <c r="AE41" s="42" t="str">
        <f t="shared" si="18"/>
        <v> </v>
      </c>
      <c r="AF41" s="42" t="str">
        <f t="shared" si="19"/>
        <v> </v>
      </c>
      <c r="AG41" s="42" t="str">
        <f t="shared" si="20"/>
        <v> </v>
      </c>
    </row>
    <row r="42" spans="4:34" ht="15.75">
      <c r="D42" s="1" t="s">
        <v>3</v>
      </c>
      <c r="E42" s="93">
        <f>SUM(E12:E41)</f>
        <v>0</v>
      </c>
      <c r="F42" s="1"/>
      <c r="G42" s="82">
        <f>SUM(G12:G41)</f>
        <v>0</v>
      </c>
      <c r="H42" s="44"/>
      <c r="I42" s="44"/>
      <c r="J42" s="44"/>
      <c r="K42" s="44"/>
      <c r="L42" s="44"/>
      <c r="M42" s="55">
        <f aca="true" t="shared" si="24" ref="M42:AG42">SUM(M12:M41)</f>
        <v>0</v>
      </c>
      <c r="N42" s="55">
        <f t="shared" si="24"/>
        <v>0</v>
      </c>
      <c r="O42" s="46">
        <f t="shared" si="24"/>
        <v>0</v>
      </c>
      <c r="P42" s="55">
        <f t="shared" si="24"/>
        <v>0</v>
      </c>
      <c r="Q42" s="55">
        <f t="shared" si="24"/>
        <v>0</v>
      </c>
      <c r="R42" s="46">
        <f t="shared" si="24"/>
        <v>0</v>
      </c>
      <c r="S42" s="55">
        <f t="shared" si="24"/>
        <v>0</v>
      </c>
      <c r="T42" s="55">
        <f t="shared" si="24"/>
        <v>0</v>
      </c>
      <c r="U42" s="46">
        <f t="shared" si="24"/>
        <v>0</v>
      </c>
      <c r="V42" s="55">
        <f t="shared" si="24"/>
        <v>0</v>
      </c>
      <c r="W42" s="55">
        <f t="shared" si="24"/>
        <v>0</v>
      </c>
      <c r="X42" s="46">
        <f t="shared" si="24"/>
        <v>0</v>
      </c>
      <c r="Y42" s="55">
        <f t="shared" si="24"/>
        <v>0</v>
      </c>
      <c r="Z42" s="55">
        <f t="shared" si="24"/>
        <v>0</v>
      </c>
      <c r="AA42" s="46">
        <f t="shared" si="24"/>
        <v>0</v>
      </c>
      <c r="AB42" s="55">
        <f t="shared" si="24"/>
        <v>0</v>
      </c>
      <c r="AC42" s="55">
        <f t="shared" si="24"/>
        <v>0</v>
      </c>
      <c r="AD42" s="46">
        <f t="shared" si="24"/>
        <v>0</v>
      </c>
      <c r="AE42" s="55">
        <f t="shared" si="24"/>
        <v>0</v>
      </c>
      <c r="AF42" s="55">
        <f t="shared" si="24"/>
        <v>0</v>
      </c>
      <c r="AG42" s="46">
        <f t="shared" si="24"/>
        <v>0</v>
      </c>
      <c r="AH42" s="44"/>
    </row>
    <row r="43" spans="2:34" ht="15">
      <c r="B43" s="24" t="s">
        <v>28</v>
      </c>
      <c r="C43" s="24"/>
      <c r="D43" s="24"/>
      <c r="E43" s="24"/>
      <c r="F43" s="24"/>
      <c r="G43" s="24"/>
      <c r="H43" s="24"/>
      <c r="I43" s="24"/>
      <c r="J43" s="24"/>
      <c r="K43" s="24"/>
      <c r="L43" s="44"/>
      <c r="M43" s="55"/>
      <c r="N43" s="55"/>
      <c r="O43" s="46"/>
      <c r="P43" s="55"/>
      <c r="Q43" s="55"/>
      <c r="R43" s="46"/>
      <c r="S43" s="55"/>
      <c r="T43" s="55"/>
      <c r="U43" s="46"/>
      <c r="V43" s="55"/>
      <c r="W43" s="55"/>
      <c r="X43" s="46"/>
      <c r="Y43" s="55"/>
      <c r="Z43" s="55"/>
      <c r="AA43" s="46"/>
      <c r="AB43" s="55"/>
      <c r="AC43" s="55"/>
      <c r="AD43" s="46"/>
      <c r="AE43" s="55"/>
      <c r="AF43" s="55"/>
      <c r="AG43" s="46"/>
      <c r="AH43" s="44"/>
    </row>
    <row r="44" spans="2:34" ht="15" hidden="1">
      <c r="B44" s="24" t="s">
        <v>28</v>
      </c>
      <c r="C44" s="24"/>
      <c r="D44" s="24"/>
      <c r="E44" s="24"/>
      <c r="F44" s="24"/>
      <c r="G44" s="24"/>
      <c r="H44" s="24"/>
      <c r="I44" s="24"/>
      <c r="J44" s="24"/>
      <c r="K44" s="24"/>
      <c r="L44" s="44"/>
      <c r="M44" s="55"/>
      <c r="N44" s="55"/>
      <c r="O44" s="46"/>
      <c r="P44" s="55"/>
      <c r="Q44" s="55"/>
      <c r="R44" s="46"/>
      <c r="S44" s="55"/>
      <c r="T44" s="55"/>
      <c r="U44" s="46"/>
      <c r="V44" s="55"/>
      <c r="W44" s="55"/>
      <c r="X44" s="46"/>
      <c r="Y44" s="55"/>
      <c r="Z44" s="55"/>
      <c r="AA44" s="46"/>
      <c r="AB44" s="55"/>
      <c r="AC44" s="55"/>
      <c r="AD44" s="46"/>
      <c r="AE44" s="55"/>
      <c r="AF44" s="55"/>
      <c r="AG44" s="46"/>
      <c r="AH44" s="44"/>
    </row>
    <row r="45" spans="4:25" ht="15" hidden="1">
      <c r="D45" s="39" t="s">
        <v>169</v>
      </c>
      <c r="F45" s="44"/>
      <c r="G45" s="73" t="s">
        <v>7</v>
      </c>
      <c r="H45" s="73" t="s">
        <v>149</v>
      </c>
      <c r="I45" s="73" t="s">
        <v>148</v>
      </c>
      <c r="M45" t="s">
        <v>130</v>
      </c>
      <c r="Y45" t="s">
        <v>131</v>
      </c>
    </row>
    <row r="46" spans="3:33" ht="15" hidden="1">
      <c r="C46" s="39"/>
      <c r="E46" s="44" t="s">
        <v>132</v>
      </c>
      <c r="F46" s="45" t="s">
        <v>145</v>
      </c>
      <c r="G46" s="55">
        <f>M42</f>
        <v>0</v>
      </c>
      <c r="H46" s="55">
        <f>N42</f>
        <v>0</v>
      </c>
      <c r="I46" s="46">
        <f>O42</f>
        <v>0</v>
      </c>
      <c r="M46" s="45" t="s">
        <v>145</v>
      </c>
      <c r="N46" s="45" t="s">
        <v>145</v>
      </c>
      <c r="O46" s="45" t="s">
        <v>145</v>
      </c>
      <c r="P46" s="45" t="s">
        <v>146</v>
      </c>
      <c r="Q46" s="45" t="s">
        <v>146</v>
      </c>
      <c r="R46" s="45" t="s">
        <v>146</v>
      </c>
      <c r="S46" s="45" t="s">
        <v>35</v>
      </c>
      <c r="T46" s="45" t="s">
        <v>35</v>
      </c>
      <c r="U46" s="45" t="s">
        <v>35</v>
      </c>
      <c r="V46" s="45" t="s">
        <v>150</v>
      </c>
      <c r="W46" s="45" t="s">
        <v>150</v>
      </c>
      <c r="X46" s="45" t="s">
        <v>150</v>
      </c>
      <c r="Y46" s="45" t="s">
        <v>147</v>
      </c>
      <c r="Z46" s="45" t="s">
        <v>147</v>
      </c>
      <c r="AA46" s="45" t="s">
        <v>147</v>
      </c>
      <c r="AB46" s="45" t="s">
        <v>66</v>
      </c>
      <c r="AC46" s="45" t="s">
        <v>66</v>
      </c>
      <c r="AD46" s="45" t="s">
        <v>66</v>
      </c>
      <c r="AE46" s="45"/>
      <c r="AF46" s="45"/>
      <c r="AG46" s="45"/>
    </row>
    <row r="47" spans="5:31" ht="15" hidden="1">
      <c r="E47" s="44" t="s">
        <v>133</v>
      </c>
      <c r="F47" s="45" t="s">
        <v>146</v>
      </c>
      <c r="G47" s="55">
        <f>P42</f>
        <v>0</v>
      </c>
      <c r="H47" s="55">
        <f>Q42</f>
        <v>0</v>
      </c>
      <c r="I47" s="46">
        <f>R42</f>
        <v>0</v>
      </c>
      <c r="M47" s="17" t="s">
        <v>132</v>
      </c>
      <c r="N47" s="17"/>
      <c r="O47" s="17"/>
      <c r="P47" s="17"/>
      <c r="Q47" s="17" t="s">
        <v>133</v>
      </c>
      <c r="R47" s="17"/>
      <c r="S47" s="17"/>
      <c r="T47" s="17" t="s">
        <v>134</v>
      </c>
      <c r="U47" s="17"/>
      <c r="V47" s="17" t="s">
        <v>135</v>
      </c>
      <c r="W47" s="17"/>
      <c r="X47" s="17"/>
      <c r="Y47" s="17" t="s">
        <v>136</v>
      </c>
      <c r="Z47" s="17"/>
      <c r="AA47" s="17"/>
      <c r="AB47" s="17" t="s">
        <v>137</v>
      </c>
      <c r="AC47" s="17"/>
      <c r="AD47" s="17"/>
      <c r="AE47" s="17" t="s">
        <v>138</v>
      </c>
    </row>
    <row r="48" spans="5:9" ht="15" hidden="1">
      <c r="E48" s="44" t="s">
        <v>134</v>
      </c>
      <c r="F48" s="45" t="s">
        <v>35</v>
      </c>
      <c r="G48" s="55">
        <f>S42</f>
        <v>0</v>
      </c>
      <c r="H48" s="55">
        <f>T42</f>
        <v>0</v>
      </c>
      <c r="I48" s="46">
        <f>U42</f>
        <v>0</v>
      </c>
    </row>
    <row r="49" spans="5:9" ht="15" hidden="1">
      <c r="E49" s="44" t="s">
        <v>135</v>
      </c>
      <c r="F49" s="45" t="s">
        <v>128</v>
      </c>
      <c r="G49" s="55">
        <f>V42</f>
        <v>0</v>
      </c>
      <c r="H49" s="55">
        <f>W42</f>
        <v>0</v>
      </c>
      <c r="I49" s="46">
        <f>X42</f>
        <v>0</v>
      </c>
    </row>
    <row r="50" spans="5:9" ht="15" hidden="1">
      <c r="E50" s="44" t="s">
        <v>136</v>
      </c>
      <c r="F50" s="45" t="s">
        <v>150</v>
      </c>
      <c r="G50" s="55">
        <f>Y42</f>
        <v>0</v>
      </c>
      <c r="H50" s="55">
        <f>Z42</f>
        <v>0</v>
      </c>
      <c r="I50" s="46">
        <f>AA42</f>
        <v>0</v>
      </c>
    </row>
    <row r="51" spans="5:9" ht="15" hidden="1">
      <c r="E51" s="44" t="s">
        <v>140</v>
      </c>
      <c r="F51" s="45" t="s">
        <v>147</v>
      </c>
      <c r="G51" s="55">
        <f>AB42</f>
        <v>0</v>
      </c>
      <c r="H51" s="55">
        <f>AC42</f>
        <v>0</v>
      </c>
      <c r="I51" s="46">
        <f>AD42</f>
        <v>0</v>
      </c>
    </row>
    <row r="52" spans="5:9" ht="15" hidden="1">
      <c r="E52" s="44" t="s">
        <v>141</v>
      </c>
      <c r="F52" s="45" t="s">
        <v>66</v>
      </c>
      <c r="G52" s="55">
        <f>AE42</f>
        <v>0</v>
      </c>
      <c r="H52" s="55">
        <f>AF42</f>
        <v>0</v>
      </c>
      <c r="I52" s="46">
        <f>AG42</f>
        <v>0</v>
      </c>
    </row>
    <row r="53" spans="5:9" ht="15" hidden="1">
      <c r="E53" s="44"/>
      <c r="F53" s="44"/>
      <c r="G53" s="55"/>
      <c r="H53" s="55"/>
      <c r="I53" s="44"/>
    </row>
    <row r="54" spans="5:9" ht="15" hidden="1">
      <c r="E54" s="39" t="s">
        <v>3</v>
      </c>
      <c r="F54" s="39"/>
      <c r="G54" s="65">
        <f>SUM(G46:G52)</f>
        <v>0</v>
      </c>
      <c r="H54" s="65">
        <f>SUM(H46:H52)</f>
        <v>0</v>
      </c>
      <c r="I54" s="47">
        <f>SUM(I46:I52)</f>
        <v>0</v>
      </c>
    </row>
    <row r="55" ht="15">
      <c r="H55" s="57"/>
    </row>
  </sheetData>
  <sheetProtection sheet="1"/>
  <mergeCells count="2">
    <mergeCell ref="B1:K1"/>
    <mergeCell ref="I8:K8"/>
  </mergeCells>
  <printOptions horizontalCentered="1"/>
  <pageMargins left="0.5" right="0.5" top="0.5" bottom="1" header="0.5" footer="0.5"/>
  <pageSetup fitToHeight="1" fitToWidth="1" horizontalDpi="600" verticalDpi="600" orientation="portrait" scale="82" r:id="rId2"/>
  <headerFooter alignWithMargins="0">
    <oddFooter>&amp;LFile Name: &amp;F&amp;R&amp;10Purchased Breeding Stock Sales Record - Page 3 of 5</oddFooter>
  </headerFooter>
  <drawing r:id="rId1"/>
</worksheet>
</file>

<file path=xl/worksheets/sheet5.xml><?xml version="1.0" encoding="utf-8"?>
<worksheet xmlns="http://schemas.openxmlformats.org/spreadsheetml/2006/main" xmlns:r="http://schemas.openxmlformats.org/officeDocument/2006/relationships">
  <sheetPr codeName="Sheet2" transitionEvaluation="1">
    <pageSetUpPr fitToPage="1"/>
  </sheetPr>
  <dimension ref="B1:V62"/>
  <sheetViews>
    <sheetView showGridLines="0" defaultGridColor="0" zoomScalePageLayoutView="0" colorId="22" workbookViewId="0" topLeftCell="A1">
      <selection activeCell="A1" sqref="A1"/>
    </sheetView>
  </sheetViews>
  <sheetFormatPr defaultColWidth="9.6640625" defaultRowHeight="15"/>
  <cols>
    <col min="1" max="1" width="2.77734375" style="0" customWidth="1"/>
    <col min="2" max="2" width="4.6640625" style="0" customWidth="1"/>
    <col min="3" max="3" width="5.6640625" style="0" customWidth="1"/>
    <col min="4" max="4" width="25.88671875" style="0" bestFit="1" customWidth="1"/>
    <col min="5" max="7" width="9.6640625" style="0" customWidth="1"/>
    <col min="8" max="8" width="3.6640625" style="0" customWidth="1"/>
    <col min="9" max="9" width="10.3359375" style="0" bestFit="1" customWidth="1"/>
    <col min="10" max="10" width="3.6640625" style="0" customWidth="1"/>
    <col min="11" max="11" width="12.5546875" style="0" customWidth="1"/>
    <col min="12" max="12" width="3.6640625" style="0" customWidth="1"/>
    <col min="13" max="13" width="9.6640625" style="0" customWidth="1"/>
    <col min="14" max="14" width="10.21484375" style="0" customWidth="1"/>
    <col min="15" max="17" width="9.6640625" style="0" customWidth="1"/>
    <col min="18" max="22" width="9.6640625" style="0" hidden="1" customWidth="1"/>
  </cols>
  <sheetData>
    <row r="1" spans="2:15" ht="26.25">
      <c r="B1" s="176" t="s">
        <v>0</v>
      </c>
      <c r="C1" s="176"/>
      <c r="D1" s="176"/>
      <c r="E1" s="176"/>
      <c r="F1" s="176"/>
      <c r="G1" s="176"/>
      <c r="H1" s="176"/>
      <c r="I1" s="176"/>
      <c r="J1" s="176"/>
      <c r="K1" s="176"/>
      <c r="L1" s="176"/>
      <c r="M1" s="176"/>
      <c r="N1" s="176"/>
      <c r="O1" s="176"/>
    </row>
    <row r="2" spans="2:15" ht="15.75">
      <c r="B2" s="27"/>
      <c r="C2" s="27"/>
      <c r="D2" s="2"/>
      <c r="E2" s="27"/>
      <c r="F2" s="27"/>
      <c r="G2" s="27"/>
      <c r="H2" s="27"/>
      <c r="I2" s="27"/>
      <c r="J2" s="27"/>
      <c r="K2" s="27"/>
      <c r="L2" s="27"/>
      <c r="M2" s="27"/>
      <c r="N2" s="27"/>
      <c r="O2" s="27"/>
    </row>
    <row r="3" spans="2:15" ht="15">
      <c r="B3" s="27"/>
      <c r="C3" s="58" t="s">
        <v>98</v>
      </c>
      <c r="D3" s="58"/>
      <c r="E3" s="70" t="str">
        <f>'Raised Breeding Sales'!E6</f>
        <v>Year</v>
      </c>
      <c r="F3" s="58"/>
      <c r="G3" s="58" t="s">
        <v>1</v>
      </c>
      <c r="H3" s="58"/>
      <c r="I3" s="67" t="str">
        <f>'Weaned Calf Sales &amp; Retained'!H11</f>
        <v>Blank</v>
      </c>
      <c r="J3" s="67"/>
      <c r="K3" s="67"/>
      <c r="L3" s="68"/>
      <c r="M3" s="28"/>
      <c r="N3" s="28"/>
      <c r="O3" s="28"/>
    </row>
    <row r="4" spans="2:15" ht="15">
      <c r="B4" s="27"/>
      <c r="C4" s="58"/>
      <c r="D4" s="58"/>
      <c r="E4" s="90"/>
      <c r="F4" s="58"/>
      <c r="G4" s="58"/>
      <c r="H4" s="58"/>
      <c r="I4" s="91"/>
      <c r="J4" s="91"/>
      <c r="K4" s="91"/>
      <c r="L4" s="68"/>
      <c r="M4" s="28"/>
      <c r="N4" s="28"/>
      <c r="O4" s="28"/>
    </row>
    <row r="5" spans="2:15" ht="15.75">
      <c r="B5" s="29"/>
      <c r="C5" s="29"/>
      <c r="D5" s="29"/>
      <c r="E5" s="29"/>
      <c r="F5" s="29"/>
      <c r="G5" s="29"/>
      <c r="H5" s="29"/>
      <c r="I5" s="29"/>
      <c r="J5" s="29"/>
      <c r="K5" s="22" t="s">
        <v>195</v>
      </c>
      <c r="L5" s="27"/>
      <c r="M5" s="27"/>
      <c r="N5" s="27"/>
      <c r="O5" s="141">
        <f>IF(I6=0,0,(+G28/I6)*100)</f>
        <v>0</v>
      </c>
    </row>
    <row r="6" spans="2:15" ht="15.75">
      <c r="B6" s="177" t="s">
        <v>86</v>
      </c>
      <c r="C6" s="178"/>
      <c r="D6" s="178"/>
      <c r="E6" s="178"/>
      <c r="F6" s="27"/>
      <c r="G6" s="27"/>
      <c r="H6" s="27"/>
      <c r="I6" s="30">
        <v>0</v>
      </c>
      <c r="J6" s="1" t="s">
        <v>2</v>
      </c>
      <c r="K6" t="s">
        <v>99</v>
      </c>
      <c r="O6" s="93">
        <f>IF(I6=0,0,(I28/I6))</f>
        <v>0</v>
      </c>
    </row>
    <row r="7" spans="2:15" ht="15">
      <c r="B7" s="27"/>
      <c r="C7" s="31"/>
      <c r="D7" s="27"/>
      <c r="E7" s="27"/>
      <c r="F7" s="27"/>
      <c r="G7" s="27"/>
      <c r="H7" s="27"/>
      <c r="I7" s="27"/>
      <c r="J7" s="27"/>
      <c r="K7" s="27"/>
      <c r="L7" s="27"/>
      <c r="M7" s="27"/>
      <c r="N7" s="27"/>
      <c r="O7" s="22"/>
    </row>
    <row r="8" spans="2:15" ht="15.75">
      <c r="B8" s="27"/>
      <c r="C8" s="27"/>
      <c r="D8" s="27"/>
      <c r="E8" s="27"/>
      <c r="F8" s="27"/>
      <c r="G8" s="59"/>
      <c r="H8" s="59"/>
      <c r="I8" s="126" t="s">
        <v>3</v>
      </c>
      <c r="J8" s="59"/>
      <c r="K8" s="126" t="s">
        <v>4</v>
      </c>
      <c r="L8" s="1"/>
      <c r="M8" s="37" t="s">
        <v>5</v>
      </c>
      <c r="N8" s="37" t="s">
        <v>5</v>
      </c>
      <c r="O8" s="37" t="s">
        <v>5</v>
      </c>
    </row>
    <row r="9" spans="2:15" ht="15.75">
      <c r="B9" s="1" t="s">
        <v>6</v>
      </c>
      <c r="C9" s="27"/>
      <c r="D9" s="27"/>
      <c r="E9" s="27"/>
      <c r="F9" s="27"/>
      <c r="G9" s="126" t="s">
        <v>7</v>
      </c>
      <c r="H9" s="59"/>
      <c r="I9" s="126" t="s">
        <v>8</v>
      </c>
      <c r="J9" s="59"/>
      <c r="K9" s="126" t="s">
        <v>9</v>
      </c>
      <c r="L9" s="1"/>
      <c r="M9" s="37" t="s">
        <v>10</v>
      </c>
      <c r="N9" s="37" t="s">
        <v>11</v>
      </c>
      <c r="O9" s="37" t="s">
        <v>11</v>
      </c>
    </row>
    <row r="10" spans="2:15" ht="15.75">
      <c r="B10" s="27"/>
      <c r="C10" s="27"/>
      <c r="D10" s="27"/>
      <c r="E10" s="27"/>
      <c r="F10" s="27"/>
      <c r="G10" s="59"/>
      <c r="H10" s="59"/>
      <c r="I10" s="126" t="s">
        <v>12</v>
      </c>
      <c r="J10" s="59"/>
      <c r="K10" s="59"/>
      <c r="L10" s="1"/>
      <c r="M10" s="37" t="s">
        <v>13</v>
      </c>
      <c r="N10" s="37" t="s">
        <v>14</v>
      </c>
      <c r="O10" s="37" t="s">
        <v>15</v>
      </c>
    </row>
    <row r="11" spans="2:15" ht="15.75">
      <c r="B11" s="27"/>
      <c r="C11" s="1" t="s">
        <v>16</v>
      </c>
      <c r="D11" s="27"/>
      <c r="E11" s="27"/>
      <c r="F11" s="27"/>
      <c r="G11" s="58"/>
      <c r="H11" s="58"/>
      <c r="I11" s="58"/>
      <c r="J11" s="58"/>
      <c r="K11" s="49"/>
      <c r="L11" s="27"/>
      <c r="M11" s="22"/>
      <c r="N11" s="22"/>
      <c r="O11" s="22"/>
    </row>
    <row r="12" spans="2:15" ht="15">
      <c r="B12" s="27"/>
      <c r="C12" s="27"/>
      <c r="D12" s="27" t="s">
        <v>17</v>
      </c>
      <c r="E12" s="27"/>
      <c r="F12" s="27"/>
      <c r="G12" s="95">
        <f>'Weaned Calf Sales &amp; Retained'!F54</f>
        <v>0</v>
      </c>
      <c r="H12" s="95"/>
      <c r="I12" s="95">
        <f>'Weaned Calf Sales &amp; Retained'!G54</f>
        <v>0</v>
      </c>
      <c r="J12" s="96"/>
      <c r="K12" s="97">
        <f>'Weaned Calf Sales &amp; Retained'!H54</f>
        <v>0</v>
      </c>
      <c r="L12" s="27"/>
      <c r="M12" s="53">
        <f>IF(G12=0,0,(I12/G12))</f>
        <v>0</v>
      </c>
      <c r="N12" s="23">
        <f>IF(I12=0,0,(K12/I12)*100)</f>
        <v>0</v>
      </c>
      <c r="O12" s="26">
        <f>IF(G12=0,0,(K12/G12))</f>
        <v>0</v>
      </c>
    </row>
    <row r="13" spans="2:15" ht="15">
      <c r="B13" s="27"/>
      <c r="C13" s="27"/>
      <c r="D13" s="22" t="s">
        <v>131</v>
      </c>
      <c r="E13" s="27"/>
      <c r="F13" s="27"/>
      <c r="G13" s="99">
        <f>'Weaned Calf Sales &amp; Retained'!F58</f>
        <v>0</v>
      </c>
      <c r="H13" s="99"/>
      <c r="I13" s="99">
        <f>'Weaned Calf Sales &amp; Retained'!G58</f>
        <v>0</v>
      </c>
      <c r="J13" s="100"/>
      <c r="K13" s="101">
        <f>'Weaned Calf Sales &amp; Retained'!H58</f>
        <v>0</v>
      </c>
      <c r="L13" s="102"/>
      <c r="M13" s="103">
        <f>IF(G13=0,0,(I13/G13))</f>
        <v>0</v>
      </c>
      <c r="N13" s="104">
        <f>IF(I13=0,0,(K13/I13)*100)</f>
        <v>0</v>
      </c>
      <c r="O13" s="105">
        <f>IF(G13=0,0,(K13/G13))</f>
        <v>0</v>
      </c>
    </row>
    <row r="14" spans="2:15" ht="15.75">
      <c r="B14" s="27"/>
      <c r="C14" s="115"/>
      <c r="D14" s="115" t="s">
        <v>19</v>
      </c>
      <c r="E14" s="102"/>
      <c r="F14" s="102"/>
      <c r="G14" s="108">
        <f>SUM(G12:G13)</f>
        <v>0</v>
      </c>
      <c r="H14" s="99"/>
      <c r="I14" s="108">
        <f>SUM(I12:I13)</f>
        <v>0</v>
      </c>
      <c r="J14" s="100"/>
      <c r="K14" s="109">
        <f>SUM(K12:K13)</f>
        <v>0</v>
      </c>
      <c r="L14" s="102"/>
      <c r="M14" s="110">
        <f>IF(G14=0,0,(I14/G14))</f>
        <v>0</v>
      </c>
      <c r="N14" s="111">
        <f>IF(I14=0,0,(K14/I14)*100)</f>
        <v>0</v>
      </c>
      <c r="O14" s="112">
        <f>IF(G14=0,0,(K14/G14))</f>
        <v>0</v>
      </c>
    </row>
    <row r="15" spans="2:15" ht="15">
      <c r="B15" s="27"/>
      <c r="C15" s="116"/>
      <c r="D15" s="116"/>
      <c r="E15" s="116"/>
      <c r="F15" s="116"/>
      <c r="G15" s="117"/>
      <c r="H15" s="117"/>
      <c r="I15" s="117"/>
      <c r="J15" s="118"/>
      <c r="K15" s="119"/>
      <c r="L15" s="116"/>
      <c r="M15" s="120"/>
      <c r="N15" s="121"/>
      <c r="O15" s="121"/>
    </row>
    <row r="16" spans="2:15" ht="15.75">
      <c r="B16" s="27"/>
      <c r="C16" s="1" t="s">
        <v>20</v>
      </c>
      <c r="D16" s="27"/>
      <c r="E16" s="27"/>
      <c r="F16" s="27"/>
      <c r="G16" s="51"/>
      <c r="H16" s="51"/>
      <c r="I16" s="51"/>
      <c r="J16" s="58"/>
      <c r="K16" s="50"/>
      <c r="L16" s="27"/>
      <c r="M16" s="53"/>
      <c r="N16" s="22"/>
      <c r="O16" s="22"/>
    </row>
    <row r="17" spans="2:15" ht="15">
      <c r="B17" s="27"/>
      <c r="C17" s="27"/>
      <c r="D17" s="27" t="s">
        <v>17</v>
      </c>
      <c r="E17" s="27"/>
      <c r="F17" s="27"/>
      <c r="G17" s="95">
        <f>'Weaned Calf Sales &amp; Retained'!F51</f>
        <v>5</v>
      </c>
      <c r="H17" s="95"/>
      <c r="I17" s="95">
        <f>'Weaned Calf Sales &amp; Retained'!G51</f>
        <v>2875</v>
      </c>
      <c r="J17" s="98"/>
      <c r="K17" s="97">
        <f>'Weaned Calf Sales &amp; Retained'!H51</f>
        <v>7475</v>
      </c>
      <c r="L17" s="27"/>
      <c r="M17" s="53">
        <f>IF(G17=0,0,(I17/G17))</f>
        <v>575</v>
      </c>
      <c r="N17" s="23">
        <f>IF(I17=0,0,(K17/I17)*100)</f>
        <v>260</v>
      </c>
      <c r="O17" s="26">
        <f>IF(G17=0,0,(K17/G17))</f>
        <v>1495</v>
      </c>
    </row>
    <row r="18" spans="2:15" ht="15">
      <c r="B18" s="27"/>
      <c r="C18" s="27"/>
      <c r="D18" s="22" t="s">
        <v>131</v>
      </c>
      <c r="E18" s="27"/>
      <c r="F18" s="27"/>
      <c r="G18" s="99">
        <f>'Weaned Calf Sales &amp; Retained'!F56</f>
        <v>0</v>
      </c>
      <c r="H18" s="99"/>
      <c r="I18" s="99">
        <f>'Weaned Calf Sales &amp; Retained'!G56</f>
        <v>0</v>
      </c>
      <c r="J18" s="122"/>
      <c r="K18" s="101">
        <f>'Weaned Calf Sales &amp; Retained'!H56</f>
        <v>0</v>
      </c>
      <c r="L18" s="102"/>
      <c r="M18" s="103">
        <f>IF(G18=0,0,(I18/G18))</f>
        <v>0</v>
      </c>
      <c r="N18" s="104">
        <f>IF(I18=0,0,(K18/I18)*100)</f>
        <v>0</v>
      </c>
      <c r="O18" s="105">
        <f>IF(G18=0,0,(K18/G18))</f>
        <v>0</v>
      </c>
    </row>
    <row r="19" spans="2:15" ht="15.75">
      <c r="B19" s="27"/>
      <c r="C19" s="115"/>
      <c r="D19" s="115" t="s">
        <v>21</v>
      </c>
      <c r="E19" s="102"/>
      <c r="F19" s="102"/>
      <c r="G19" s="108">
        <f>SUM(G17:G18)</f>
        <v>5</v>
      </c>
      <c r="H19" s="99"/>
      <c r="I19" s="108">
        <f>SUM(I17:I18)</f>
        <v>2875</v>
      </c>
      <c r="J19" s="100"/>
      <c r="K19" s="109">
        <f>SUM(K17:K18)</f>
        <v>7475</v>
      </c>
      <c r="L19" s="102"/>
      <c r="M19" s="110">
        <f>IF(G19=0,0,(I19/G19))</f>
        <v>575</v>
      </c>
      <c r="N19" s="111">
        <f>IF(I19=0,0,(K19/I19)*100)</f>
        <v>260</v>
      </c>
      <c r="O19" s="112">
        <f>IF(G19=0,0,(K19/G19))</f>
        <v>1495</v>
      </c>
    </row>
    <row r="20" spans="2:15" ht="15">
      <c r="B20" s="27"/>
      <c r="C20" s="116"/>
      <c r="D20" s="116"/>
      <c r="E20" s="116"/>
      <c r="F20" s="116"/>
      <c r="G20" s="117"/>
      <c r="H20" s="117"/>
      <c r="I20" s="117"/>
      <c r="J20" s="118"/>
      <c r="K20" s="119"/>
      <c r="L20" s="116"/>
      <c r="M20" s="120"/>
      <c r="N20" s="121"/>
      <c r="O20" s="121"/>
    </row>
    <row r="21" spans="2:15" ht="15.75">
      <c r="B21" s="27"/>
      <c r="C21" s="1" t="s">
        <v>22</v>
      </c>
      <c r="D21" s="27"/>
      <c r="E21" s="27"/>
      <c r="F21" s="27"/>
      <c r="G21" s="51"/>
      <c r="H21" s="51"/>
      <c r="I21" s="51"/>
      <c r="J21" s="58"/>
      <c r="K21" s="50"/>
      <c r="L21" s="27"/>
      <c r="M21" s="53"/>
      <c r="N21" s="22"/>
      <c r="O21" s="22"/>
    </row>
    <row r="22" spans="2:15" ht="15">
      <c r="B22" s="27"/>
      <c r="C22" s="27"/>
      <c r="D22" s="27" t="s">
        <v>17</v>
      </c>
      <c r="E22" s="27"/>
      <c r="F22" s="27"/>
      <c r="G22" s="95">
        <f>'Weaned Calf Sales &amp; Retained'!F52</f>
        <v>0</v>
      </c>
      <c r="H22" s="95"/>
      <c r="I22" s="95">
        <f>'Weaned Calf Sales &amp; Retained'!G52</f>
        <v>0</v>
      </c>
      <c r="J22" s="96"/>
      <c r="K22" s="97">
        <f>'Weaned Calf Sales &amp; Retained'!H52</f>
        <v>0</v>
      </c>
      <c r="L22" s="27"/>
      <c r="M22" s="53">
        <f>IF(G22=0,0,(I22/G22))</f>
        <v>0</v>
      </c>
      <c r="N22" s="23">
        <f>IF(I22=0,0,(K22/I22)*100)</f>
        <v>0</v>
      </c>
      <c r="O22" s="26">
        <f>IF(G22=0,0,(K22/G22))</f>
        <v>0</v>
      </c>
    </row>
    <row r="23" spans="2:15" ht="15">
      <c r="B23" s="27"/>
      <c r="C23" s="27"/>
      <c r="D23" s="22" t="s">
        <v>131</v>
      </c>
      <c r="E23" s="27"/>
      <c r="F23" s="27"/>
      <c r="G23" s="95">
        <f>'Weaned Calf Sales &amp; Retained'!F57</f>
        <v>0</v>
      </c>
      <c r="H23" s="95"/>
      <c r="I23" s="95">
        <f>'Weaned Calf Sales &amp; Retained'!G57</f>
        <v>0</v>
      </c>
      <c r="J23" s="96"/>
      <c r="K23" s="97">
        <f>'Weaned Calf Sales &amp; Retained'!H57</f>
        <v>0</v>
      </c>
      <c r="L23" s="27"/>
      <c r="M23" s="53">
        <f>IF(G23=0,0,(I23/G23))</f>
        <v>0</v>
      </c>
      <c r="N23" s="23">
        <f>IF(I23=0,0,(K23/I23)*100)</f>
        <v>0</v>
      </c>
      <c r="O23" s="26">
        <f>IF(G23=0,0,(K23/G23))</f>
        <v>0</v>
      </c>
    </row>
    <row r="24" spans="2:15" ht="15">
      <c r="B24" s="27"/>
      <c r="C24" s="27"/>
      <c r="D24" s="22" t="s">
        <v>24</v>
      </c>
      <c r="E24" s="27"/>
      <c r="F24" s="27"/>
      <c r="G24" s="99">
        <f>'Weaned Calf Sales &amp; Retained'!F53</f>
        <v>0</v>
      </c>
      <c r="H24" s="99"/>
      <c r="I24" s="99">
        <f>'Weaned Calf Sales &amp; Retained'!G53</f>
        <v>0</v>
      </c>
      <c r="J24" s="100"/>
      <c r="K24" s="101">
        <f>'Weaned Calf Sales &amp; Retained'!H53</f>
        <v>0</v>
      </c>
      <c r="L24" s="102"/>
      <c r="M24" s="103">
        <f>IF(G24=0,0,(I24/G24))</f>
        <v>0</v>
      </c>
      <c r="N24" s="104">
        <f>IF(I24=0,0,(K24/I24)*100)</f>
        <v>0</v>
      </c>
      <c r="O24" s="105">
        <f>IF(G24=0,0,(K24/G24))</f>
        <v>0</v>
      </c>
    </row>
    <row r="25" spans="2:15" ht="15.75">
      <c r="B25" s="27"/>
      <c r="C25" s="115"/>
      <c r="D25" s="115" t="s">
        <v>25</v>
      </c>
      <c r="E25" s="102"/>
      <c r="F25" s="102"/>
      <c r="G25" s="113">
        <f>SUM(G22:G24)</f>
        <v>0</v>
      </c>
      <c r="H25" s="100"/>
      <c r="I25" s="114">
        <f>SUM(I22:I24)</f>
        <v>0</v>
      </c>
      <c r="J25" s="100"/>
      <c r="K25" s="109">
        <f>SUM(K22:K24)</f>
        <v>0</v>
      </c>
      <c r="L25" s="102"/>
      <c r="M25" s="110">
        <f>IF(G25=0,0,(I25/G25))</f>
        <v>0</v>
      </c>
      <c r="N25" s="111">
        <f>IF(I25=0,0,(K25/I25)*100)</f>
        <v>0</v>
      </c>
      <c r="O25" s="112">
        <f>IF(G25=0,0,(K25/G25))</f>
        <v>0</v>
      </c>
    </row>
    <row r="26" spans="2:15" ht="15">
      <c r="B26" s="27"/>
      <c r="C26" s="116"/>
      <c r="D26" s="116"/>
      <c r="E26" s="116"/>
      <c r="F26" s="116"/>
      <c r="G26" s="117"/>
      <c r="H26" s="117"/>
      <c r="I26" s="117"/>
      <c r="J26" s="118"/>
      <c r="K26" s="119"/>
      <c r="L26" s="116"/>
      <c r="M26" s="120"/>
      <c r="N26" s="121"/>
      <c r="O26" s="121"/>
    </row>
    <row r="27" spans="2:15" ht="15.75">
      <c r="B27" s="1" t="s">
        <v>26</v>
      </c>
      <c r="C27" s="27"/>
      <c r="D27" s="27"/>
      <c r="E27" s="27"/>
      <c r="F27" s="27"/>
      <c r="G27" s="58"/>
      <c r="H27" s="58"/>
      <c r="I27" s="58"/>
      <c r="J27" s="58"/>
      <c r="K27" s="50"/>
      <c r="L27" s="27"/>
      <c r="M27" s="53"/>
      <c r="N27" s="22"/>
      <c r="O27" s="22"/>
    </row>
    <row r="28" spans="2:15" ht="15.75">
      <c r="B28" s="1" t="s">
        <v>27</v>
      </c>
      <c r="C28" s="27"/>
      <c r="D28" s="27"/>
      <c r="E28" s="27"/>
      <c r="F28" s="27"/>
      <c r="G28" s="16">
        <f>(G14+G19+G25)</f>
        <v>5</v>
      </c>
      <c r="H28" s="58"/>
      <c r="I28" s="16">
        <f>(I14+I19+I25)</f>
        <v>2875</v>
      </c>
      <c r="J28" s="58"/>
      <c r="K28" s="52">
        <f>(K14+K19+K25)</f>
        <v>7475</v>
      </c>
      <c r="L28" s="27"/>
      <c r="M28" s="54">
        <f>IF(G28=0,0,(I28/G28))</f>
        <v>575</v>
      </c>
      <c r="N28" s="14">
        <f>IF(I28=0,0,(K28/I28)*100)</f>
        <v>260</v>
      </c>
      <c r="O28" s="15">
        <f>IF(G28=0,0,(K28/G28))</f>
        <v>1495</v>
      </c>
    </row>
    <row r="29" spans="2:15" ht="15">
      <c r="B29" s="27"/>
      <c r="C29" s="27"/>
      <c r="D29" s="27"/>
      <c r="E29" s="27"/>
      <c r="F29" s="27"/>
      <c r="G29" s="58"/>
      <c r="H29" s="58"/>
      <c r="I29" s="32"/>
      <c r="J29" s="58"/>
      <c r="K29" s="49"/>
      <c r="L29" s="27"/>
      <c r="M29" s="25"/>
      <c r="N29" s="22"/>
      <c r="O29" s="22"/>
    </row>
    <row r="30" spans="2:15" ht="15">
      <c r="B30" s="33" t="s">
        <v>28</v>
      </c>
      <c r="C30" s="33"/>
      <c r="D30" s="33"/>
      <c r="E30" s="33"/>
      <c r="F30" s="33"/>
      <c r="G30" s="60"/>
      <c r="H30" s="60"/>
      <c r="I30" s="60"/>
      <c r="J30" s="60"/>
      <c r="K30" s="61"/>
      <c r="L30" s="33"/>
      <c r="M30" s="24"/>
      <c r="N30" s="24"/>
      <c r="O30" s="24"/>
    </row>
    <row r="31" spans="2:15" ht="15.75">
      <c r="B31" s="27"/>
      <c r="C31" s="27"/>
      <c r="D31" s="27"/>
      <c r="E31" s="27"/>
      <c r="F31" s="27"/>
      <c r="G31" s="59"/>
      <c r="H31" s="59"/>
      <c r="I31" s="126" t="s">
        <v>3</v>
      </c>
      <c r="J31" s="59"/>
      <c r="K31" s="126" t="s">
        <v>4</v>
      </c>
      <c r="L31" s="1"/>
      <c r="M31" s="127" t="s">
        <v>5</v>
      </c>
      <c r="N31" s="37" t="s">
        <v>5</v>
      </c>
      <c r="O31" s="37" t="s">
        <v>5</v>
      </c>
    </row>
    <row r="32" spans="2:15" ht="15.75">
      <c r="B32" s="1" t="s">
        <v>29</v>
      </c>
      <c r="C32" s="27"/>
      <c r="D32" s="27"/>
      <c r="E32" s="27"/>
      <c r="F32" s="27"/>
      <c r="G32" s="126" t="s">
        <v>7</v>
      </c>
      <c r="H32" s="59"/>
      <c r="I32" s="126" t="s">
        <v>8</v>
      </c>
      <c r="J32" s="59"/>
      <c r="K32" s="126" t="s">
        <v>9</v>
      </c>
      <c r="L32" s="1"/>
      <c r="M32" s="127" t="s">
        <v>10</v>
      </c>
      <c r="N32" s="37" t="s">
        <v>11</v>
      </c>
      <c r="O32" s="37" t="s">
        <v>11</v>
      </c>
    </row>
    <row r="33" spans="2:15" ht="15.75">
      <c r="B33" s="27"/>
      <c r="C33" s="27"/>
      <c r="D33" s="27"/>
      <c r="E33" s="27"/>
      <c r="F33" s="27"/>
      <c r="G33" s="59"/>
      <c r="H33" s="59"/>
      <c r="I33" s="126" t="s">
        <v>12</v>
      </c>
      <c r="J33" s="59"/>
      <c r="K33" s="59"/>
      <c r="L33" s="1"/>
      <c r="M33" s="127" t="s">
        <v>13</v>
      </c>
      <c r="N33" s="37" t="s">
        <v>14</v>
      </c>
      <c r="O33" s="37" t="s">
        <v>15</v>
      </c>
    </row>
    <row r="34" spans="2:15" ht="15.75">
      <c r="B34" s="27"/>
      <c r="C34" s="1" t="s">
        <v>30</v>
      </c>
      <c r="D34" s="27"/>
      <c r="E34" s="27"/>
      <c r="F34" s="27"/>
      <c r="G34" s="58"/>
      <c r="H34" s="58"/>
      <c r="I34" s="58"/>
      <c r="J34" s="58"/>
      <c r="K34" s="49"/>
      <c r="L34" s="27"/>
      <c r="M34" s="25"/>
      <c r="N34" s="22"/>
      <c r="O34" s="22"/>
    </row>
    <row r="35" spans="2:15" ht="15">
      <c r="B35" s="27"/>
      <c r="C35" s="27" t="s">
        <v>31</v>
      </c>
      <c r="D35" s="27"/>
      <c r="E35" s="27"/>
      <c r="F35" s="27"/>
      <c r="G35" s="128">
        <f>'Raised Breeding Sales'!G46</f>
        <v>0</v>
      </c>
      <c r="H35" s="96"/>
      <c r="I35" s="129">
        <f>'Raised Breeding Sales'!H46</f>
        <v>0</v>
      </c>
      <c r="J35" s="96"/>
      <c r="K35" s="97">
        <f>'Raised Breeding Sales'!I46</f>
        <v>0</v>
      </c>
      <c r="L35" s="27"/>
      <c r="M35" s="92">
        <f aca="true" t="shared" si="0" ref="M35:M40">IF(G35=0,0,(I35/G35))</f>
        <v>0</v>
      </c>
      <c r="N35" s="23">
        <f aca="true" t="shared" si="1" ref="N35:N40">IF(I35=0,0,(K35/I35)*100)</f>
        <v>0</v>
      </c>
      <c r="O35" s="26">
        <f aca="true" t="shared" si="2" ref="O35:O40">IF(G35=0,0,(K35/G35))</f>
        <v>0</v>
      </c>
    </row>
    <row r="36" spans="2:15" ht="15">
      <c r="B36" s="27"/>
      <c r="C36" s="27" t="s">
        <v>32</v>
      </c>
      <c r="D36" s="27"/>
      <c r="E36" s="27"/>
      <c r="F36" s="27"/>
      <c r="G36" s="136">
        <f>'Purchased Breeding Sales'!G46</f>
        <v>0</v>
      </c>
      <c r="H36" s="100"/>
      <c r="I36" s="137">
        <f>'Purchased Breeding Sales'!H46</f>
        <v>0</v>
      </c>
      <c r="J36" s="100"/>
      <c r="K36" s="101">
        <f>'Purchased Breeding Sales'!I46</f>
        <v>0</v>
      </c>
      <c r="L36" s="102"/>
      <c r="M36" s="136">
        <f t="shared" si="0"/>
        <v>0</v>
      </c>
      <c r="N36" s="104">
        <f t="shared" si="1"/>
        <v>0</v>
      </c>
      <c r="O36" s="105">
        <f t="shared" si="2"/>
        <v>0</v>
      </c>
    </row>
    <row r="37" spans="2:15" ht="15">
      <c r="B37" s="27"/>
      <c r="C37" s="102"/>
      <c r="D37" s="107" t="s">
        <v>191</v>
      </c>
      <c r="E37" s="102"/>
      <c r="F37" s="102"/>
      <c r="G37" s="136">
        <f>(G36+G35)</f>
        <v>0</v>
      </c>
      <c r="H37" s="100"/>
      <c r="I37" s="137">
        <f>(I36+I35)</f>
        <v>0</v>
      </c>
      <c r="J37" s="100"/>
      <c r="K37" s="101">
        <f>(K36+K35)</f>
        <v>0</v>
      </c>
      <c r="L37" s="102"/>
      <c r="M37" s="136">
        <f t="shared" si="0"/>
        <v>0</v>
      </c>
      <c r="N37" s="104">
        <f t="shared" si="1"/>
        <v>0</v>
      </c>
      <c r="O37" s="105">
        <f t="shared" si="2"/>
        <v>0</v>
      </c>
    </row>
    <row r="38" spans="2:15" ht="15">
      <c r="B38" s="27"/>
      <c r="C38" s="27" t="s">
        <v>33</v>
      </c>
      <c r="D38" s="27"/>
      <c r="E38" s="27"/>
      <c r="F38" s="27"/>
      <c r="G38" s="128">
        <f>'Raised Breeding Sales'!G50</f>
        <v>0</v>
      </c>
      <c r="H38" s="96"/>
      <c r="I38" s="129">
        <f>'Raised Breeding Sales'!H49</f>
        <v>0</v>
      </c>
      <c r="J38" s="96"/>
      <c r="K38" s="97">
        <f>'Raised Breeding Sales'!I49</f>
        <v>0</v>
      </c>
      <c r="L38" s="27"/>
      <c r="M38" s="92">
        <f t="shared" si="0"/>
        <v>0</v>
      </c>
      <c r="N38" s="23">
        <f t="shared" si="1"/>
        <v>0</v>
      </c>
      <c r="O38" s="26">
        <f t="shared" si="2"/>
        <v>0</v>
      </c>
    </row>
    <row r="39" spans="2:15" ht="15">
      <c r="B39" s="27"/>
      <c r="C39" s="27" t="s">
        <v>34</v>
      </c>
      <c r="D39" s="27"/>
      <c r="E39" s="27"/>
      <c r="F39" s="27"/>
      <c r="G39" s="136">
        <f>'Purchased Breeding Sales'!G49</f>
        <v>0</v>
      </c>
      <c r="H39" s="100"/>
      <c r="I39" s="137">
        <f>'Purchased Breeding Sales'!H49</f>
        <v>0</v>
      </c>
      <c r="J39" s="100"/>
      <c r="K39" s="101">
        <f>'Purchased Breeding Sales'!I49</f>
        <v>0</v>
      </c>
      <c r="L39" s="102"/>
      <c r="M39" s="136">
        <f t="shared" si="0"/>
        <v>0</v>
      </c>
      <c r="N39" s="104">
        <f t="shared" si="1"/>
        <v>0</v>
      </c>
      <c r="O39" s="105">
        <f t="shared" si="2"/>
        <v>0</v>
      </c>
    </row>
    <row r="40" spans="2:22" ht="15">
      <c r="B40" s="27"/>
      <c r="C40" s="102"/>
      <c r="D40" s="107" t="s">
        <v>192</v>
      </c>
      <c r="E40" s="102"/>
      <c r="F40" s="102"/>
      <c r="G40" s="136">
        <f>(G38+G39)</f>
        <v>0</v>
      </c>
      <c r="H40" s="100"/>
      <c r="I40" s="137">
        <f>(I38+I39)</f>
        <v>0</v>
      </c>
      <c r="J40" s="100"/>
      <c r="K40" s="101">
        <f>(K38+K39)</f>
        <v>0</v>
      </c>
      <c r="L40" s="102"/>
      <c r="M40" s="136">
        <f t="shared" si="0"/>
        <v>0</v>
      </c>
      <c r="N40" s="104">
        <f t="shared" si="1"/>
        <v>0</v>
      </c>
      <c r="O40" s="105">
        <f t="shared" si="2"/>
        <v>0</v>
      </c>
      <c r="R40" t="s">
        <v>96</v>
      </c>
      <c r="T40" s="35">
        <f>(G37+G40)</f>
        <v>0</v>
      </c>
      <c r="U40" s="35">
        <f>(I37+I40)</f>
        <v>0</v>
      </c>
      <c r="V40" s="35">
        <f>(K37+K40)</f>
        <v>0</v>
      </c>
    </row>
    <row r="41" spans="2:15" ht="15.75">
      <c r="B41" s="27"/>
      <c r="C41" s="1" t="s">
        <v>35</v>
      </c>
      <c r="D41" s="27"/>
      <c r="E41" s="27"/>
      <c r="F41" s="27"/>
      <c r="G41" s="128"/>
      <c r="H41" s="96"/>
      <c r="I41" s="130"/>
      <c r="J41" s="96"/>
      <c r="K41" s="97"/>
      <c r="L41" s="27"/>
      <c r="M41" s="25"/>
      <c r="N41" s="22"/>
      <c r="O41" s="22"/>
    </row>
    <row r="42" spans="2:15" ht="15">
      <c r="B42" s="27"/>
      <c r="C42" s="27" t="s">
        <v>151</v>
      </c>
      <c r="D42" s="27"/>
      <c r="E42" s="27"/>
      <c r="F42" s="27"/>
      <c r="G42" s="128">
        <f>'Raised Breeding Sales'!G48</f>
        <v>0</v>
      </c>
      <c r="H42" s="96"/>
      <c r="I42" s="130"/>
      <c r="J42" s="96"/>
      <c r="K42" s="97">
        <f>'Raised Breeding Sales'!I48</f>
        <v>0</v>
      </c>
      <c r="L42" s="27"/>
      <c r="M42" s="25"/>
      <c r="N42" s="23"/>
      <c r="O42" s="26">
        <f aca="true" t="shared" si="3" ref="O42:O50">IF(G42=0,0,(K42/G42))</f>
        <v>0</v>
      </c>
    </row>
    <row r="43" spans="2:15" ht="15">
      <c r="B43" s="27"/>
      <c r="C43" s="27" t="s">
        <v>179</v>
      </c>
      <c r="D43" s="27"/>
      <c r="E43" s="27"/>
      <c r="F43" s="27"/>
      <c r="G43" s="128">
        <f>'Raised Breeding Sales'!G49</f>
        <v>0</v>
      </c>
      <c r="H43" s="96"/>
      <c r="I43" s="130"/>
      <c r="J43" s="96"/>
      <c r="K43" s="97">
        <f>'Raised Breeding Sales'!I49</f>
        <v>0</v>
      </c>
      <c r="L43" s="27"/>
      <c r="M43" s="25"/>
      <c r="N43" s="23"/>
      <c r="O43" s="26">
        <f t="shared" si="3"/>
        <v>0</v>
      </c>
    </row>
    <row r="44" spans="2:15" ht="15">
      <c r="B44" s="27"/>
      <c r="C44" s="27" t="s">
        <v>152</v>
      </c>
      <c r="D44" s="27"/>
      <c r="E44" s="27"/>
      <c r="F44" s="27"/>
      <c r="G44" s="128">
        <f>'Purchased Breeding Sales'!G48</f>
        <v>0</v>
      </c>
      <c r="H44" s="96"/>
      <c r="I44" s="130"/>
      <c r="J44" s="96"/>
      <c r="K44" s="97">
        <f>'Purchased Breeding Sales'!I48</f>
        <v>0</v>
      </c>
      <c r="L44" s="27"/>
      <c r="M44" s="25"/>
      <c r="N44" s="23"/>
      <c r="O44" s="26">
        <f t="shared" si="3"/>
        <v>0</v>
      </c>
    </row>
    <row r="45" spans="2:15" ht="15">
      <c r="B45" s="27"/>
      <c r="C45" s="27" t="s">
        <v>180</v>
      </c>
      <c r="D45" s="27"/>
      <c r="E45" s="27"/>
      <c r="F45" s="27"/>
      <c r="G45" s="136">
        <f>'Purchased Breeding Sales'!G49</f>
        <v>0</v>
      </c>
      <c r="H45" s="100"/>
      <c r="I45" s="138"/>
      <c r="J45" s="100"/>
      <c r="K45" s="101">
        <f>'Purchased Breeding Sales'!I49</f>
        <v>0</v>
      </c>
      <c r="L45" s="102"/>
      <c r="M45" s="139"/>
      <c r="N45" s="104"/>
      <c r="O45" s="105">
        <f t="shared" si="3"/>
        <v>0</v>
      </c>
    </row>
    <row r="46" spans="2:15" ht="15">
      <c r="B46" s="27"/>
      <c r="C46" s="102"/>
      <c r="D46" s="102" t="s">
        <v>95</v>
      </c>
      <c r="E46" s="102"/>
      <c r="F46" s="102"/>
      <c r="G46" s="136">
        <f>(G42+G43+G44+G45)</f>
        <v>0</v>
      </c>
      <c r="H46" s="100"/>
      <c r="I46" s="138"/>
      <c r="J46" s="100"/>
      <c r="K46" s="139">
        <f>(K42+K43+K44+K45)</f>
        <v>0</v>
      </c>
      <c r="L46" s="102"/>
      <c r="M46" s="139"/>
      <c r="N46" s="107"/>
      <c r="O46" s="105">
        <f t="shared" si="3"/>
        <v>0</v>
      </c>
    </row>
    <row r="47" spans="2:15" ht="15">
      <c r="B47" s="27"/>
      <c r="C47" s="27" t="s">
        <v>37</v>
      </c>
      <c r="D47" s="27"/>
      <c r="E47" s="27"/>
      <c r="F47" s="27"/>
      <c r="G47" s="128">
        <f>'Raised Breeding Sales'!G47</f>
        <v>0</v>
      </c>
      <c r="H47" s="96"/>
      <c r="I47" s="130"/>
      <c r="J47" s="96"/>
      <c r="K47" s="97">
        <f>'Raised Breeding Sales'!I47</f>
        <v>0</v>
      </c>
      <c r="L47" s="27"/>
      <c r="M47" s="25"/>
      <c r="N47" s="23"/>
      <c r="O47" s="26">
        <f t="shared" si="3"/>
        <v>0</v>
      </c>
    </row>
    <row r="48" spans="2:15" ht="15">
      <c r="B48" s="27"/>
      <c r="C48" s="27" t="s">
        <v>38</v>
      </c>
      <c r="D48" s="27"/>
      <c r="E48" s="27"/>
      <c r="F48" s="27"/>
      <c r="G48" s="136">
        <f>'Purchased Breeding Sales'!G47</f>
        <v>0</v>
      </c>
      <c r="H48" s="100"/>
      <c r="I48" s="138"/>
      <c r="J48" s="100"/>
      <c r="K48" s="101">
        <f>'Purchased Breeding Sales'!I47</f>
        <v>0</v>
      </c>
      <c r="L48" s="102"/>
      <c r="M48" s="139"/>
      <c r="N48" s="104"/>
      <c r="O48" s="105">
        <f t="shared" si="3"/>
        <v>0</v>
      </c>
    </row>
    <row r="49" spans="2:22" ht="15">
      <c r="B49" s="27"/>
      <c r="C49" s="102"/>
      <c r="D49" s="102" t="s">
        <v>95</v>
      </c>
      <c r="E49" s="102"/>
      <c r="F49" s="102"/>
      <c r="G49" s="136">
        <f>(G48+G47)</f>
        <v>0</v>
      </c>
      <c r="H49" s="100"/>
      <c r="I49" s="103"/>
      <c r="J49" s="100"/>
      <c r="K49" s="101">
        <f>(K48+K47)</f>
        <v>0</v>
      </c>
      <c r="L49" s="102"/>
      <c r="M49" s="139"/>
      <c r="N49" s="107"/>
      <c r="O49" s="105">
        <f t="shared" si="3"/>
        <v>0</v>
      </c>
      <c r="R49" t="s">
        <v>97</v>
      </c>
      <c r="T49" s="35">
        <f>(G46+G49)</f>
        <v>0</v>
      </c>
      <c r="U49" s="35"/>
      <c r="V49" s="35">
        <f>(K46+K49)</f>
        <v>0</v>
      </c>
    </row>
    <row r="50" spans="2:15" ht="15.75">
      <c r="B50" s="27"/>
      <c r="C50" s="1"/>
      <c r="D50" s="1" t="s">
        <v>39</v>
      </c>
      <c r="E50" s="27"/>
      <c r="F50" s="27"/>
      <c r="G50" s="123">
        <f>(G37+G40+G46+G49)</f>
        <v>0</v>
      </c>
      <c r="H50" s="96"/>
      <c r="I50" s="131"/>
      <c r="J50" s="96"/>
      <c r="K50" s="106">
        <f>(K37+K40+K46+K49)</f>
        <v>0</v>
      </c>
      <c r="L50" s="27"/>
      <c r="M50" s="13"/>
      <c r="N50" s="14"/>
      <c r="O50" s="15">
        <f t="shared" si="3"/>
        <v>0</v>
      </c>
    </row>
    <row r="51" spans="2:22" ht="15">
      <c r="B51" s="27"/>
      <c r="C51" s="27"/>
      <c r="D51" s="27"/>
      <c r="E51" s="27"/>
      <c r="F51" s="27"/>
      <c r="G51" s="128"/>
      <c r="H51" s="96"/>
      <c r="I51" s="131"/>
      <c r="J51" s="96"/>
      <c r="K51" s="97"/>
      <c r="L51" s="27"/>
      <c r="M51" s="25"/>
      <c r="N51" s="22"/>
      <c r="O51" s="22"/>
      <c r="R51" t="s">
        <v>3</v>
      </c>
      <c r="T51" s="35">
        <f>T40+T49</f>
        <v>0</v>
      </c>
      <c r="V51" s="35">
        <f>V40+V49</f>
        <v>0</v>
      </c>
    </row>
    <row r="52" spans="2:15" ht="15.75">
      <c r="B52" s="27"/>
      <c r="C52" s="1" t="s">
        <v>40</v>
      </c>
      <c r="D52" s="27"/>
      <c r="E52" s="27"/>
      <c r="F52" s="27"/>
      <c r="G52" s="128"/>
      <c r="H52" s="96"/>
      <c r="I52" s="131"/>
      <c r="J52" s="96"/>
      <c r="K52" s="97"/>
      <c r="L52" s="27"/>
      <c r="M52" s="25"/>
      <c r="N52" s="22"/>
      <c r="O52" s="22"/>
    </row>
    <row r="53" spans="2:15" ht="15">
      <c r="B53" s="27"/>
      <c r="C53" s="27" t="s">
        <v>41</v>
      </c>
      <c r="D53" s="27"/>
      <c r="E53" s="27"/>
      <c r="F53" s="27"/>
      <c r="G53" s="128">
        <f>'Raised Breeding Sales'!G51</f>
        <v>0</v>
      </c>
      <c r="H53" s="96"/>
      <c r="I53" s="129">
        <f>'Raised Breeding Sales'!H51</f>
        <v>0</v>
      </c>
      <c r="J53" s="96"/>
      <c r="K53" s="97">
        <f>'Raised Breeding Sales'!I51</f>
        <v>0</v>
      </c>
      <c r="L53" s="27"/>
      <c r="M53" s="92">
        <f>IF(G53=0,0,(I53/G53))</f>
        <v>0</v>
      </c>
      <c r="N53" s="23">
        <f>IF(I53=0,0,(K53/I53)*100)</f>
        <v>0</v>
      </c>
      <c r="O53" s="26">
        <f>IF(G53=0,0,(K53/G53))</f>
        <v>0</v>
      </c>
    </row>
    <row r="54" spans="2:15" ht="15">
      <c r="B54" s="27"/>
      <c r="C54" s="27" t="s">
        <v>42</v>
      </c>
      <c r="D54" s="27"/>
      <c r="E54" s="27"/>
      <c r="F54" s="27"/>
      <c r="G54" s="128">
        <f>'Purchased Breeding Sales'!G51</f>
        <v>0</v>
      </c>
      <c r="H54" s="96"/>
      <c r="I54" s="128">
        <f>'Purchased Breeding Sales'!H51</f>
        <v>0</v>
      </c>
      <c r="J54" s="96"/>
      <c r="K54" s="132">
        <f>'Purchased Breeding Sales'!I50</f>
        <v>0</v>
      </c>
      <c r="L54" s="27"/>
      <c r="M54" s="92">
        <f>IF(G54=0,0,(I54/G54))</f>
        <v>0</v>
      </c>
      <c r="N54" s="23">
        <f>IF(I54=0,0,(K54/I54)*100)</f>
        <v>0</v>
      </c>
      <c r="O54" s="26">
        <f>IF(G54=0,0,(K54/G54))</f>
        <v>0</v>
      </c>
    </row>
    <row r="55" spans="2:15" ht="15">
      <c r="B55" s="27"/>
      <c r="C55" s="22" t="s">
        <v>193</v>
      </c>
      <c r="D55" s="27"/>
      <c r="E55" s="27"/>
      <c r="F55" s="27"/>
      <c r="G55" s="128">
        <f>'Raised Breeding Sales'!G52</f>
        <v>0</v>
      </c>
      <c r="H55" s="96"/>
      <c r="I55" s="130"/>
      <c r="J55" s="96"/>
      <c r="K55" s="97">
        <f>'Raised Breeding Sales'!I52</f>
        <v>0</v>
      </c>
      <c r="L55" s="27"/>
      <c r="M55" s="34"/>
      <c r="N55" s="23"/>
      <c r="O55" s="26">
        <f>IF(G55=0,0,(K55/G55))</f>
        <v>0</v>
      </c>
    </row>
    <row r="56" spans="2:15" ht="15">
      <c r="B56" s="27"/>
      <c r="C56" s="107" t="s">
        <v>194</v>
      </c>
      <c r="D56" s="102"/>
      <c r="E56" s="102"/>
      <c r="F56" s="102"/>
      <c r="G56" s="136">
        <f>'Purchased Breeding Sales'!G52</f>
        <v>0</v>
      </c>
      <c r="H56" s="100"/>
      <c r="I56" s="138"/>
      <c r="J56" s="100"/>
      <c r="K56" s="101">
        <f>'Purchased Breeding Sales'!I52</f>
        <v>0</v>
      </c>
      <c r="L56" s="102"/>
      <c r="M56" s="140"/>
      <c r="N56" s="104"/>
      <c r="O56" s="105">
        <f>IF(G56=0,0,(K56/G56))</f>
        <v>0</v>
      </c>
    </row>
    <row r="57" spans="2:15" ht="15.75">
      <c r="B57" s="27"/>
      <c r="C57" s="1"/>
      <c r="D57" s="1" t="s">
        <v>45</v>
      </c>
      <c r="E57" s="27"/>
      <c r="F57" s="27"/>
      <c r="G57" s="123">
        <f>SUM(G53:G56)</f>
        <v>0</v>
      </c>
      <c r="H57" s="96"/>
      <c r="I57" s="133"/>
      <c r="J57" s="96"/>
      <c r="K57" s="125">
        <f>SUM(K53:K56)</f>
        <v>0</v>
      </c>
      <c r="L57" s="27"/>
      <c r="M57" s="13"/>
      <c r="N57" s="14"/>
      <c r="O57" s="15">
        <f>IF(G57=0,0,(K57/G57))</f>
        <v>0</v>
      </c>
    </row>
    <row r="58" spans="2:15" ht="15.75">
      <c r="B58" s="27"/>
      <c r="C58" s="1"/>
      <c r="D58" s="27"/>
      <c r="E58" s="27"/>
      <c r="F58" s="27"/>
      <c r="G58" s="128"/>
      <c r="H58" s="96"/>
      <c r="I58" s="134"/>
      <c r="J58" s="96"/>
      <c r="K58" s="135"/>
      <c r="L58" s="27"/>
      <c r="M58" s="13"/>
      <c r="N58" s="14"/>
      <c r="O58" s="15"/>
    </row>
    <row r="59" spans="2:15" ht="15.75">
      <c r="B59" s="1" t="s">
        <v>46</v>
      </c>
      <c r="C59" s="27"/>
      <c r="D59" s="27"/>
      <c r="E59" s="27"/>
      <c r="F59" s="27"/>
      <c r="G59" s="123">
        <f>(G50+G57)</f>
        <v>0</v>
      </c>
      <c r="H59" s="96"/>
      <c r="I59" s="123"/>
      <c r="J59" s="96"/>
      <c r="K59" s="125">
        <f>(K50+K57)</f>
        <v>0</v>
      </c>
      <c r="L59" s="27"/>
      <c r="M59" s="13"/>
      <c r="N59" s="14"/>
      <c r="O59" s="15"/>
    </row>
    <row r="60" spans="2:15" ht="15">
      <c r="B60" s="33" t="s">
        <v>28</v>
      </c>
      <c r="C60" s="33"/>
      <c r="D60" s="33"/>
      <c r="E60" s="33"/>
      <c r="F60" s="33"/>
      <c r="G60" s="60"/>
      <c r="H60" s="60"/>
      <c r="I60" s="60"/>
      <c r="J60" s="60"/>
      <c r="K60" s="61"/>
      <c r="L60" s="33"/>
      <c r="M60" s="24"/>
      <c r="N60" s="24"/>
      <c r="O60" s="24"/>
    </row>
    <row r="61" spans="2:15" ht="15">
      <c r="B61" s="27"/>
      <c r="C61" s="27"/>
      <c r="D61" s="27"/>
      <c r="E61" s="27"/>
      <c r="F61" s="27"/>
      <c r="G61" s="58"/>
      <c r="H61" s="58"/>
      <c r="I61" s="32"/>
      <c r="J61" s="58"/>
      <c r="K61" s="58"/>
      <c r="L61" s="27"/>
      <c r="M61" s="34"/>
      <c r="N61" s="27"/>
      <c r="O61" s="27"/>
    </row>
    <row r="62" spans="7:11" ht="15">
      <c r="G62" s="62"/>
      <c r="H62" s="62"/>
      <c r="I62" s="62"/>
      <c r="J62" s="62"/>
      <c r="K62" s="62"/>
    </row>
  </sheetData>
  <sheetProtection sheet="1"/>
  <mergeCells count="2">
    <mergeCell ref="B1:O1"/>
    <mergeCell ref="B6:E6"/>
  </mergeCells>
  <printOptions horizontalCentered="1"/>
  <pageMargins left="0.5" right="0.5" top="0.5" bottom="1" header="0.5" footer="0.5"/>
  <pageSetup fitToHeight="1" fitToWidth="1" horizontalDpi="600" verticalDpi="600" orientation="portrait" scale="62" r:id="rId4"/>
  <headerFooter alignWithMargins="0">
    <oddFooter>&amp;LFile Name: &amp;F&amp;R&amp;10Production Sales Record - Page 4 of 5</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3" transitionEvaluation="1">
    <pageSetUpPr fitToPage="1"/>
  </sheetPr>
  <dimension ref="B1:N70"/>
  <sheetViews>
    <sheetView showGridLines="0" defaultGridColor="0" zoomScalePageLayoutView="0" colorId="22" workbookViewId="0" topLeftCell="A1">
      <selection activeCell="A1" sqref="A1"/>
    </sheetView>
  </sheetViews>
  <sheetFormatPr defaultColWidth="9.6640625" defaultRowHeight="15"/>
  <cols>
    <col min="1" max="1" width="2.77734375" style="0" customWidth="1"/>
    <col min="2" max="2" width="5.6640625" style="0" customWidth="1"/>
    <col min="3" max="3" width="13.77734375" style="0" customWidth="1"/>
    <col min="4" max="5" width="9.6640625" style="0" customWidth="1"/>
    <col min="6" max="6" width="10.77734375" style="0" customWidth="1"/>
    <col min="7" max="7" width="9.6640625" style="0" customWidth="1"/>
    <col min="8" max="8" width="11.6640625" style="0" customWidth="1"/>
  </cols>
  <sheetData>
    <row r="1" spans="2:10" ht="26.25">
      <c r="B1" s="176" t="s">
        <v>172</v>
      </c>
      <c r="C1" s="176"/>
      <c r="D1" s="176"/>
      <c r="E1" s="176"/>
      <c r="F1" s="176"/>
      <c r="G1" s="176"/>
      <c r="H1" s="176"/>
      <c r="I1" s="176"/>
      <c r="J1" s="176"/>
    </row>
    <row r="3" ht="15.75">
      <c r="B3" s="1" t="s">
        <v>47</v>
      </c>
    </row>
    <row r="4" spans="5:10" ht="15.75">
      <c r="E4" s="37"/>
      <c r="F4" s="37" t="s">
        <v>3</v>
      </c>
      <c r="G4" s="37" t="s">
        <v>3</v>
      </c>
      <c r="H4" s="37" t="s">
        <v>10</v>
      </c>
      <c r="I4" s="37"/>
      <c r="J4" s="37"/>
    </row>
    <row r="5" spans="2:10" ht="15.75">
      <c r="B5" t="s">
        <v>48</v>
      </c>
      <c r="E5" s="37" t="s">
        <v>7</v>
      </c>
      <c r="F5" s="37" t="s">
        <v>49</v>
      </c>
      <c r="G5" s="37" t="s">
        <v>50</v>
      </c>
      <c r="H5" s="37" t="s">
        <v>51</v>
      </c>
      <c r="I5" s="37" t="s">
        <v>15</v>
      </c>
      <c r="J5" s="37" t="s">
        <v>14</v>
      </c>
    </row>
    <row r="7" spans="2:10" ht="15">
      <c r="B7" s="19" t="s">
        <v>52</v>
      </c>
      <c r="C7" t="s">
        <v>53</v>
      </c>
      <c r="E7" s="142">
        <f>'Prod Sales RO'!G14</f>
        <v>0</v>
      </c>
      <c r="F7" s="143">
        <f>'Prod Sales RO'!I14</f>
        <v>0</v>
      </c>
      <c r="G7" s="7">
        <f>'Prod Sales RO'!K14</f>
        <v>0</v>
      </c>
      <c r="H7" s="146">
        <f>IF(E7=0,0,(F7/E7))</f>
        <v>0</v>
      </c>
      <c r="I7" s="7">
        <f>IF(E7=0,0,(G7/E7))</f>
        <v>0</v>
      </c>
      <c r="J7" s="6">
        <f>IF(F7=0,0,(G7/F7))*100</f>
        <v>0</v>
      </c>
    </row>
    <row r="8" spans="2:10" ht="15">
      <c r="B8" s="19" t="s">
        <v>54</v>
      </c>
      <c r="C8" t="s">
        <v>55</v>
      </c>
      <c r="E8" s="142">
        <f>'Prod Sales RO'!G19</f>
        <v>5</v>
      </c>
      <c r="F8" s="142">
        <f>'Prod Sales RO'!I19</f>
        <v>2875</v>
      </c>
      <c r="G8" s="7">
        <f>'Prod Sales RO'!K19</f>
        <v>7475</v>
      </c>
      <c r="H8" s="146">
        <f>IF(E8=0,0,(F8/E8))</f>
        <v>575</v>
      </c>
      <c r="I8" s="7">
        <f>IF(E8=0,0,(G8/E8))</f>
        <v>1495</v>
      </c>
      <c r="J8" s="6">
        <f>IF(F8=0,0,(G8/F8))*100</f>
        <v>260</v>
      </c>
    </row>
    <row r="9" spans="2:10" ht="15">
      <c r="B9" s="19" t="s">
        <v>56</v>
      </c>
      <c r="C9" t="s">
        <v>57</v>
      </c>
      <c r="E9" s="142">
        <f>('Prod Sales RO'!G22+'Prod Sales RO'!G23)</f>
        <v>0</v>
      </c>
      <c r="F9" s="142">
        <f>('Prod Sales RO'!I22+'Prod Sales RO'!I23)</f>
        <v>0</v>
      </c>
      <c r="G9" s="144">
        <f>('Prod Sales RO'!K22+'Prod Sales RO'!K23)</f>
        <v>0</v>
      </c>
      <c r="H9" s="146">
        <f>IF(E9=0,0,(F9/E9))</f>
        <v>0</v>
      </c>
      <c r="I9" s="7">
        <f>IF(E9=0,0,(G9/E9))</f>
        <v>0</v>
      </c>
      <c r="J9" s="6">
        <f>IF(F9=0,0,(G9/F9))*100</f>
        <v>0</v>
      </c>
    </row>
    <row r="10" spans="2:10" ht="15">
      <c r="B10" s="19" t="s">
        <v>58</v>
      </c>
      <c r="C10" t="s">
        <v>59</v>
      </c>
      <c r="E10" s="149">
        <f>'Prod Sales RO'!G24</f>
        <v>0</v>
      </c>
      <c r="F10" s="149">
        <f>'Prod Sales RO'!I24</f>
        <v>0</v>
      </c>
      <c r="G10" s="150">
        <f>'Prod Sales RO'!K24</f>
        <v>0</v>
      </c>
      <c r="H10" s="151">
        <f>IF(E10=0,0,(F10/E10))</f>
        <v>0</v>
      </c>
      <c r="I10" s="150">
        <f>IF(E10=0,0,(G10/E10))</f>
        <v>0</v>
      </c>
      <c r="J10" s="152">
        <f>IF(F10=0,0,(G10/F10))*100</f>
        <v>0</v>
      </c>
    </row>
    <row r="11" spans="5:9" ht="15">
      <c r="E11" s="64"/>
      <c r="F11" s="63"/>
      <c r="H11" s="147"/>
      <c r="I11" s="144"/>
    </row>
    <row r="12" spans="2:10" ht="15.75">
      <c r="B12" s="154" t="s">
        <v>60</v>
      </c>
      <c r="C12" s="115" t="s">
        <v>3</v>
      </c>
      <c r="D12" s="155"/>
      <c r="E12" s="156">
        <f>SUM(E7:E10)</f>
        <v>5</v>
      </c>
      <c r="F12" s="157">
        <f>SUM(F7:F10)</f>
        <v>2875</v>
      </c>
      <c r="G12" s="112">
        <f>SUM(G7:G10)</f>
        <v>7475</v>
      </c>
      <c r="H12" s="158">
        <f>IF(E12=0,0,(F12/E12))</f>
        <v>575</v>
      </c>
      <c r="I12" s="112">
        <f>IF(E12=0,0,(G12/E12))</f>
        <v>1495</v>
      </c>
      <c r="J12" s="111">
        <f>IF(F12=0,0,(G12/F12))*100</f>
        <v>260</v>
      </c>
    </row>
    <row r="13" spans="5:8" ht="15">
      <c r="E13" s="64"/>
      <c r="F13" s="64"/>
      <c r="H13" s="64"/>
    </row>
    <row r="14" spans="2:8" ht="15.75">
      <c r="B14" s="1" t="s">
        <v>61</v>
      </c>
      <c r="E14" s="64"/>
      <c r="F14" s="64"/>
      <c r="H14" s="64"/>
    </row>
    <row r="15" spans="5:10" ht="15.75">
      <c r="E15" s="145"/>
      <c r="F15" s="145" t="s">
        <v>3</v>
      </c>
      <c r="G15" s="37" t="s">
        <v>3</v>
      </c>
      <c r="H15" s="145" t="s">
        <v>10</v>
      </c>
      <c r="I15" s="37"/>
      <c r="J15" s="37"/>
    </row>
    <row r="16" spans="2:10" ht="15.75">
      <c r="B16" t="s">
        <v>62</v>
      </c>
      <c r="E16" s="145" t="s">
        <v>7</v>
      </c>
      <c r="F16" s="145" t="s">
        <v>49</v>
      </c>
      <c r="G16" s="37" t="s">
        <v>50</v>
      </c>
      <c r="H16" s="145" t="s">
        <v>51</v>
      </c>
      <c r="I16" s="37" t="s">
        <v>15</v>
      </c>
      <c r="J16" s="37" t="s">
        <v>14</v>
      </c>
    </row>
    <row r="18" spans="2:10" ht="15">
      <c r="B18" s="19" t="s">
        <v>52</v>
      </c>
      <c r="C18" t="s">
        <v>63</v>
      </c>
      <c r="E18" s="142">
        <f>'Prod Sales RO'!T40</f>
        <v>0</v>
      </c>
      <c r="F18" s="142">
        <f>'Prod Sales RO'!U40</f>
        <v>0</v>
      </c>
      <c r="G18" s="36">
        <f>'Prod Sales RO'!V40</f>
        <v>0</v>
      </c>
      <c r="H18" s="142">
        <f>IF(E18=0,0,(F18/E18))</f>
        <v>0</v>
      </c>
      <c r="I18" s="7">
        <f>IF(E18=0,0,(G18/E18))</f>
        <v>0</v>
      </c>
      <c r="J18" s="6">
        <f>IF(F18=0,0,(G18/F18))*100</f>
        <v>0</v>
      </c>
    </row>
    <row r="19" spans="2:9" ht="15">
      <c r="B19" s="19" t="s">
        <v>54</v>
      </c>
      <c r="C19" t="s">
        <v>64</v>
      </c>
      <c r="E19" s="149">
        <f>'Prod Sales RO'!T49</f>
        <v>0</v>
      </c>
      <c r="F19" s="143"/>
      <c r="G19" s="153">
        <f>'Prod Sales RO'!V49</f>
        <v>0</v>
      </c>
      <c r="H19" s="142"/>
      <c r="I19" s="7">
        <f>IF(E19=0,0,(G19/E19))</f>
        <v>0</v>
      </c>
    </row>
    <row r="20" spans="2:10" ht="15">
      <c r="B20" s="19" t="s">
        <v>56</v>
      </c>
      <c r="C20" t="s">
        <v>3</v>
      </c>
      <c r="E20" s="149">
        <f>SUM(E18:E19)</f>
        <v>0</v>
      </c>
      <c r="F20" s="149"/>
      <c r="G20" s="159">
        <f>SUM(G18:G19)</f>
        <v>0</v>
      </c>
      <c r="H20" s="149"/>
      <c r="I20" s="155"/>
      <c r="J20" s="155"/>
    </row>
    <row r="21" spans="5:8" ht="15">
      <c r="E21" s="142"/>
      <c r="F21" s="142"/>
      <c r="H21" s="142"/>
    </row>
    <row r="22" spans="2:8" ht="15">
      <c r="B22" t="s">
        <v>65</v>
      </c>
      <c r="E22" s="142"/>
      <c r="F22" s="142"/>
      <c r="H22" s="142"/>
    </row>
    <row r="23" spans="5:8" ht="15">
      <c r="E23" s="142"/>
      <c r="F23" s="142"/>
      <c r="H23" s="142"/>
    </row>
    <row r="24" spans="2:10" ht="15">
      <c r="B24" s="19" t="s">
        <v>52</v>
      </c>
      <c r="C24" t="s">
        <v>63</v>
      </c>
      <c r="E24" s="142">
        <f>SUM('Prod Sales RO'!G53:G54)</f>
        <v>0</v>
      </c>
      <c r="F24" s="143">
        <f>SUM('Prod Sales RO'!I53:I54)</f>
        <v>0</v>
      </c>
      <c r="G24" s="7">
        <f>SUM('Prod Sales RO'!K53:K54)</f>
        <v>0</v>
      </c>
      <c r="H24" s="142">
        <f>IF(E24=0,0,(F24/E24))</f>
        <v>0</v>
      </c>
      <c r="I24" s="7">
        <f>IF(E24=0,0,(G24/E24))</f>
        <v>0</v>
      </c>
      <c r="J24" s="6">
        <f>IF(F24=0,0,(G24/F24))*100</f>
        <v>0</v>
      </c>
    </row>
    <row r="25" spans="2:9" ht="15">
      <c r="B25" s="19" t="s">
        <v>54</v>
      </c>
      <c r="C25" t="s">
        <v>66</v>
      </c>
      <c r="E25" s="149">
        <f>SUM('Prod Sales RO'!G55:G56)</f>
        <v>0</v>
      </c>
      <c r="F25" s="143"/>
      <c r="G25" s="150">
        <f>SUM('Prod Sales RO'!K55:K56)</f>
        <v>0</v>
      </c>
      <c r="H25" s="64"/>
      <c r="I25" s="7">
        <f>IF(E25=0,0,(G25/E25))</f>
        <v>0</v>
      </c>
    </row>
    <row r="26" spans="2:10" ht="15">
      <c r="B26" s="19" t="s">
        <v>56</v>
      </c>
      <c r="C26" t="s">
        <v>3</v>
      </c>
      <c r="E26" s="149">
        <f>SUM(E24:E25)</f>
        <v>0</v>
      </c>
      <c r="F26" s="149"/>
      <c r="G26" s="150">
        <f>SUM(G24:G25)</f>
        <v>0</v>
      </c>
      <c r="H26" s="160"/>
      <c r="I26" s="155"/>
      <c r="J26" s="155"/>
    </row>
    <row r="27" spans="5:8" ht="15">
      <c r="E27" s="64"/>
      <c r="H27" s="64"/>
    </row>
    <row r="28" spans="2:7" ht="15.75">
      <c r="B28" s="1" t="s">
        <v>67</v>
      </c>
      <c r="E28" s="93">
        <f>E20+E26</f>
        <v>0</v>
      </c>
      <c r="G28" s="15">
        <f>(G20+G26)</f>
        <v>0</v>
      </c>
    </row>
    <row r="29" spans="2:10" ht="15">
      <c r="B29" s="33" t="s">
        <v>28</v>
      </c>
      <c r="C29" s="33"/>
      <c r="D29" s="33"/>
      <c r="E29" s="33"/>
      <c r="F29" s="18"/>
      <c r="G29" s="18"/>
      <c r="H29" s="18"/>
      <c r="I29" s="18"/>
      <c r="J29" s="18"/>
    </row>
    <row r="31" ht="15.75">
      <c r="B31" s="1" t="s">
        <v>68</v>
      </c>
    </row>
    <row r="33" spans="6:12" ht="15.75">
      <c r="F33" s="1"/>
      <c r="G33" s="1"/>
      <c r="H33" s="37" t="s">
        <v>4</v>
      </c>
      <c r="L33" s="5"/>
    </row>
    <row r="34" spans="2:12" ht="15.75">
      <c r="B34" s="1" t="s">
        <v>29</v>
      </c>
      <c r="F34" s="37" t="s">
        <v>7</v>
      </c>
      <c r="G34" s="1"/>
      <c r="H34" s="37" t="s">
        <v>9</v>
      </c>
      <c r="L34" s="5"/>
    </row>
    <row r="35" ht="15">
      <c r="L35" s="5"/>
    </row>
    <row r="36" spans="2:12" ht="15.75">
      <c r="B36" s="1" t="s">
        <v>69</v>
      </c>
      <c r="L36" s="5"/>
    </row>
    <row r="37" spans="2:12" ht="15.75">
      <c r="B37" s="1"/>
      <c r="F37" s="161"/>
      <c r="G37" s="161"/>
      <c r="H37" s="161"/>
      <c r="L37" s="5"/>
    </row>
    <row r="38" spans="2:12" ht="15.75">
      <c r="B38" t="s">
        <v>33</v>
      </c>
      <c r="F38" s="163">
        <f>'Prod Sales RO'!G38</f>
        <v>0</v>
      </c>
      <c r="G38" s="161"/>
      <c r="H38" s="124">
        <f>'Prod Sales RO'!K38</f>
        <v>0</v>
      </c>
      <c r="L38" s="5"/>
    </row>
    <row r="39" spans="6:12" ht="15">
      <c r="F39" s="164"/>
      <c r="G39" s="161"/>
      <c r="H39" s="161"/>
      <c r="L39" s="5"/>
    </row>
    <row r="40" spans="2:14" ht="15.75">
      <c r="B40" s="1" t="s">
        <v>196</v>
      </c>
      <c r="F40" s="164"/>
      <c r="G40" s="161"/>
      <c r="H40" s="161"/>
      <c r="L40" s="5"/>
      <c r="M40" s="6"/>
      <c r="N40" s="7"/>
    </row>
    <row r="41" spans="2:14" ht="15">
      <c r="B41" t="s">
        <v>71</v>
      </c>
      <c r="F41" s="165">
        <f>'Prod Sales RO'!G35</f>
        <v>0</v>
      </c>
      <c r="G41" s="161"/>
      <c r="H41" s="162">
        <f>'Prod Sales RO'!K35</f>
        <v>0</v>
      </c>
      <c r="L41" s="5"/>
      <c r="M41" s="6"/>
      <c r="N41" s="7"/>
    </row>
    <row r="42" spans="2:14" ht="15">
      <c r="B42" t="s">
        <v>181</v>
      </c>
      <c r="F42" s="165">
        <f>'Prod Sales RO'!G42+'Prod Sales RO'!G43</f>
        <v>0</v>
      </c>
      <c r="G42" s="161"/>
      <c r="H42" s="162">
        <f>'Prod Sales RO'!K42+'Prod Sales RO'!K43</f>
        <v>0</v>
      </c>
      <c r="L42" s="5"/>
      <c r="M42" s="6"/>
      <c r="N42" s="7"/>
    </row>
    <row r="43" spans="2:14" ht="15">
      <c r="B43" t="s">
        <v>73</v>
      </c>
      <c r="F43" s="167">
        <f>'Prod Sales RO'!G47</f>
        <v>0</v>
      </c>
      <c r="G43" s="161"/>
      <c r="H43" s="152">
        <f>'Prod Sales RO'!K47</f>
        <v>0</v>
      </c>
      <c r="L43" s="5"/>
      <c r="M43" s="6"/>
      <c r="N43" s="7"/>
    </row>
    <row r="44" spans="2:14" ht="15.75">
      <c r="B44" s="1" t="s">
        <v>70</v>
      </c>
      <c r="F44" s="163">
        <f>SUM(F41:F43)</f>
        <v>0</v>
      </c>
      <c r="G44" s="161"/>
      <c r="H44" s="124">
        <f>SUM(H41:H43)</f>
        <v>0</v>
      </c>
      <c r="L44" s="5"/>
      <c r="M44" s="6"/>
      <c r="N44" s="7"/>
    </row>
    <row r="45" spans="2:14" ht="15.75">
      <c r="B45" s="1"/>
      <c r="F45" s="164"/>
      <c r="G45" s="161"/>
      <c r="H45" s="161"/>
      <c r="L45" s="5"/>
      <c r="M45" s="6"/>
      <c r="N45" s="7"/>
    </row>
    <row r="46" spans="2:14" ht="15.75">
      <c r="B46" s="1" t="s">
        <v>197</v>
      </c>
      <c r="F46" s="165"/>
      <c r="G46" s="161"/>
      <c r="H46" s="162"/>
      <c r="L46" s="5"/>
      <c r="M46" s="6"/>
      <c r="N46" s="7"/>
    </row>
    <row r="47" spans="2:14" ht="15">
      <c r="B47" t="s">
        <v>74</v>
      </c>
      <c r="F47" s="165">
        <f>'Prod Sales RO'!G53</f>
        <v>0</v>
      </c>
      <c r="G47" s="161"/>
      <c r="H47" s="162">
        <f>'Prod Sales RO'!K53</f>
        <v>0</v>
      </c>
      <c r="L47" s="5"/>
      <c r="M47" s="6"/>
      <c r="N47" s="7"/>
    </row>
    <row r="48" spans="2:14" ht="15">
      <c r="B48" t="s">
        <v>75</v>
      </c>
      <c r="F48" s="167">
        <f>'Prod Sales RO'!G55</f>
        <v>0</v>
      </c>
      <c r="G48" s="161"/>
      <c r="H48" s="152">
        <f>'Prod Sales RO'!K55</f>
        <v>0</v>
      </c>
      <c r="L48" s="5"/>
      <c r="M48" s="6"/>
      <c r="N48" s="7"/>
    </row>
    <row r="49" spans="2:14" ht="15.75">
      <c r="B49" s="1" t="s">
        <v>76</v>
      </c>
      <c r="F49" s="166">
        <f>(F47+F48)</f>
        <v>0</v>
      </c>
      <c r="G49" s="161"/>
      <c r="H49" s="124">
        <f>(H47+H48)</f>
        <v>0</v>
      </c>
      <c r="L49" s="5"/>
      <c r="M49" s="6"/>
      <c r="N49" s="7"/>
    </row>
    <row r="50" spans="6:14" ht="15">
      <c r="F50" s="164"/>
      <c r="G50" s="161"/>
      <c r="H50" s="161"/>
      <c r="L50" s="5"/>
      <c r="M50" s="6"/>
      <c r="N50" s="7"/>
    </row>
    <row r="51" spans="2:14" ht="15.75">
      <c r="B51" s="1" t="s">
        <v>77</v>
      </c>
      <c r="F51" s="164"/>
      <c r="G51" s="161"/>
      <c r="H51" s="161"/>
      <c r="L51" s="5"/>
      <c r="M51" s="6"/>
      <c r="N51" s="7"/>
    </row>
    <row r="52" spans="2:14" ht="15.75">
      <c r="B52" s="1"/>
      <c r="F52" s="164"/>
      <c r="G52" s="161"/>
      <c r="H52" s="161"/>
      <c r="L52" s="5"/>
      <c r="M52" s="6"/>
      <c r="N52" s="7"/>
    </row>
    <row r="53" spans="2:14" ht="15.75">
      <c r="B53" t="s">
        <v>34</v>
      </c>
      <c r="F53" s="165">
        <f>'Prod Sales RO'!G39</f>
        <v>0</v>
      </c>
      <c r="G53" s="161"/>
      <c r="H53" s="124">
        <f>'Prod Sales RO'!K39</f>
        <v>0</v>
      </c>
      <c r="L53" s="5"/>
      <c r="M53" s="6"/>
      <c r="N53" s="7"/>
    </row>
    <row r="54" spans="6:14" ht="15">
      <c r="F54" s="164"/>
      <c r="G54" s="161"/>
      <c r="H54" s="161"/>
      <c r="L54" s="5"/>
      <c r="M54" s="6"/>
      <c r="N54" s="7"/>
    </row>
    <row r="55" spans="2:14" ht="15.75">
      <c r="B55" s="1" t="s">
        <v>78</v>
      </c>
      <c r="F55" s="165"/>
      <c r="G55" s="161"/>
      <c r="H55" s="162"/>
      <c r="L55" s="5"/>
      <c r="M55" s="6"/>
      <c r="N55" s="7"/>
    </row>
    <row r="56" spans="2:14" ht="15">
      <c r="B56" t="s">
        <v>79</v>
      </c>
      <c r="F56" s="165">
        <f>'Prod Sales RO'!G36</f>
        <v>0</v>
      </c>
      <c r="G56" s="161"/>
      <c r="H56" s="162">
        <f>'Prod Sales RO'!K36</f>
        <v>0</v>
      </c>
      <c r="L56" s="5"/>
      <c r="M56" s="6"/>
      <c r="N56" s="7"/>
    </row>
    <row r="57" spans="2:14" ht="15">
      <c r="B57" t="s">
        <v>72</v>
      </c>
      <c r="F57" s="165">
        <f>'Prod Sales RO'!G45+'Prod Sales RO'!G44</f>
        <v>0</v>
      </c>
      <c r="G57" s="161"/>
      <c r="H57" s="162">
        <f>'Prod Sales RO'!K45+'Prod Sales RO'!K44</f>
        <v>0</v>
      </c>
      <c r="L57" s="5"/>
      <c r="M57" s="6"/>
      <c r="N57" s="7"/>
    </row>
    <row r="58" spans="2:14" ht="15">
      <c r="B58" t="s">
        <v>73</v>
      </c>
      <c r="F58" s="167">
        <f>'Prod Sales RO'!G48</f>
        <v>0</v>
      </c>
      <c r="G58" s="161"/>
      <c r="H58" s="152">
        <f>'Prod Sales RO'!K48</f>
        <v>0</v>
      </c>
      <c r="L58" s="5"/>
      <c r="M58" s="6"/>
      <c r="N58" s="7"/>
    </row>
    <row r="59" spans="2:14" ht="15.75">
      <c r="B59" s="1" t="s">
        <v>80</v>
      </c>
      <c r="F59" s="163">
        <f>SUM(F56:F58)</f>
        <v>0</v>
      </c>
      <c r="G59" s="161"/>
      <c r="H59" s="124">
        <f>SUM(H56:H58)</f>
        <v>0</v>
      </c>
      <c r="L59" s="5"/>
      <c r="M59" s="6"/>
      <c r="N59" s="7"/>
    </row>
    <row r="60" spans="6:12" ht="15">
      <c r="F60" s="164"/>
      <c r="G60" s="161"/>
      <c r="H60" s="161"/>
      <c r="L60" s="5"/>
    </row>
    <row r="61" spans="2:14" ht="15.75">
      <c r="B61" s="1" t="s">
        <v>81</v>
      </c>
      <c r="F61" s="164"/>
      <c r="G61" s="161"/>
      <c r="H61" s="161"/>
      <c r="L61" s="5"/>
      <c r="M61" s="6"/>
      <c r="N61" s="7"/>
    </row>
    <row r="62" spans="2:14" ht="15">
      <c r="B62" t="s">
        <v>82</v>
      </c>
      <c r="F62" s="165">
        <f>'Prod Sales RO'!G54</f>
        <v>0</v>
      </c>
      <c r="G62" s="161"/>
      <c r="H62" s="162">
        <f>'Prod Sales RO'!K54</f>
        <v>0</v>
      </c>
      <c r="L62" s="5"/>
      <c r="M62" s="6"/>
      <c r="N62" s="7"/>
    </row>
    <row r="63" spans="2:14" ht="15">
      <c r="B63" t="s">
        <v>75</v>
      </c>
      <c r="F63" s="167">
        <f>'Prod Sales RO'!G56</f>
        <v>0</v>
      </c>
      <c r="G63" s="161"/>
      <c r="H63" s="152">
        <f>'Prod Sales RO'!K56</f>
        <v>0</v>
      </c>
      <c r="L63" s="5"/>
      <c r="M63" s="6"/>
      <c r="N63" s="7"/>
    </row>
    <row r="64" spans="2:12" ht="15.75">
      <c r="B64" s="115" t="s">
        <v>83</v>
      </c>
      <c r="C64" s="155"/>
      <c r="D64" s="155"/>
      <c r="E64" s="155"/>
      <c r="F64" s="156">
        <f>(F62+F63)</f>
        <v>0</v>
      </c>
      <c r="G64" s="155"/>
      <c r="H64" s="111">
        <f>(H62+H63)</f>
        <v>0</v>
      </c>
      <c r="L64" s="5"/>
    </row>
    <row r="65" spans="2:14" ht="15.75">
      <c r="B65" s="1"/>
      <c r="F65" s="142"/>
      <c r="L65" s="13"/>
      <c r="M65" s="14"/>
      <c r="N65" s="15"/>
    </row>
    <row r="66" spans="2:14" ht="15.75">
      <c r="B66" s="1" t="s">
        <v>46</v>
      </c>
      <c r="F66" s="148">
        <f>(F38+F44+F49+F53+F59+F64)</f>
        <v>0</v>
      </c>
      <c r="H66" s="14">
        <f>(H38+H44+H49+H53+H59+H64)</f>
        <v>0</v>
      </c>
      <c r="L66" s="13"/>
      <c r="M66" s="14"/>
      <c r="N66" s="15"/>
    </row>
    <row r="67" spans="2:12" ht="15">
      <c r="B67" s="24" t="s">
        <v>28</v>
      </c>
      <c r="C67" s="24"/>
      <c r="D67" s="24"/>
      <c r="E67" s="24"/>
      <c r="F67" s="24"/>
      <c r="G67" s="24"/>
      <c r="H67" s="24"/>
      <c r="L67" s="5"/>
    </row>
    <row r="68" ht="15">
      <c r="F68" s="64"/>
    </row>
    <row r="69" ht="15">
      <c r="F69" s="64"/>
    </row>
    <row r="70" ht="15">
      <c r="F70" s="64"/>
    </row>
  </sheetData>
  <sheetProtection sheet="1"/>
  <mergeCells count="1">
    <mergeCell ref="B1:J1"/>
  </mergeCells>
  <printOptions horizontalCentered="1"/>
  <pageMargins left="0.5" right="0.5" top="0.5" bottom="1" header="0.5" footer="0.5"/>
  <pageSetup fitToHeight="1" fitToWidth="1" horizontalDpi="600" verticalDpi="600" orientation="portrait" scale="64" r:id="rId2"/>
  <headerFooter alignWithMargins="0">
    <oddFooter>&amp;LFile Name:&amp;F&amp;R&amp;10SPA Marketing Data - Page 5 of 5</oddFooter>
  </headerFooter>
  <drawing r:id="rId1"/>
</worksheet>
</file>

<file path=xl/worksheets/sheet7.xml><?xml version="1.0" encoding="utf-8"?>
<worksheet xmlns="http://schemas.openxmlformats.org/spreadsheetml/2006/main" xmlns:r="http://schemas.openxmlformats.org/officeDocument/2006/relationships">
  <sheetPr codeName="Sheet4" transitionEvaluation="1">
    <pageSetUpPr fitToPage="1"/>
  </sheetPr>
  <dimension ref="B1:M70"/>
  <sheetViews>
    <sheetView defaultGridColor="0" zoomScale="75" zoomScaleNormal="75" zoomScalePageLayoutView="0" colorId="22" workbookViewId="0" topLeftCell="A1">
      <selection activeCell="A1" sqref="A1"/>
    </sheetView>
  </sheetViews>
  <sheetFormatPr defaultColWidth="9.6640625" defaultRowHeight="15"/>
  <cols>
    <col min="1" max="1" width="4.21484375" style="0" customWidth="1"/>
    <col min="2" max="2" width="1.66796875" style="0" customWidth="1"/>
    <col min="3" max="3" width="7.10546875" style="0" customWidth="1"/>
    <col min="4" max="6" width="9.6640625" style="0" customWidth="1"/>
    <col min="7" max="7" width="11.88671875" style="0" customWidth="1"/>
    <col min="8" max="10" width="9.6640625" style="0" customWidth="1"/>
    <col min="11" max="11" width="6.6640625" style="0" customWidth="1"/>
    <col min="12" max="12" width="9.6640625" style="0" customWidth="1"/>
    <col min="13" max="13" width="1.66796875" style="0" customWidth="1"/>
  </cols>
  <sheetData>
    <row r="1" spans="2:13" ht="26.25">
      <c r="B1" s="179" t="s">
        <v>84</v>
      </c>
      <c r="C1" s="179"/>
      <c r="D1" s="179"/>
      <c r="E1" s="179"/>
      <c r="F1" s="179"/>
      <c r="G1" s="179"/>
      <c r="H1" s="179"/>
      <c r="I1" s="179"/>
      <c r="J1" s="179"/>
      <c r="K1" s="179"/>
      <c r="L1" s="179"/>
      <c r="M1" s="179"/>
    </row>
    <row r="3" ht="15">
      <c r="E3" t="s">
        <v>85</v>
      </c>
    </row>
    <row r="5" spans="4:11" ht="15.75">
      <c r="D5" s="1" t="s">
        <v>86</v>
      </c>
      <c r="J5" s="4" t="s">
        <v>85</v>
      </c>
      <c r="K5" s="1" t="s">
        <v>2</v>
      </c>
    </row>
    <row r="7" spans="8:12" ht="15.75">
      <c r="H7" s="1"/>
      <c r="I7" s="1"/>
      <c r="J7" s="37" t="s">
        <v>3</v>
      </c>
      <c r="K7" s="1"/>
      <c r="L7" s="37" t="s">
        <v>4</v>
      </c>
    </row>
    <row r="8" spans="3:12" ht="15.75">
      <c r="C8" s="1" t="s">
        <v>6</v>
      </c>
      <c r="H8" s="37" t="s">
        <v>7</v>
      </c>
      <c r="I8" s="1"/>
      <c r="J8" s="37" t="s">
        <v>8</v>
      </c>
      <c r="K8" s="1"/>
      <c r="L8" s="37" t="s">
        <v>9</v>
      </c>
    </row>
    <row r="9" spans="8:12" ht="15.75">
      <c r="H9" s="1"/>
      <c r="I9" s="1"/>
      <c r="J9" s="37" t="s">
        <v>12</v>
      </c>
      <c r="K9" s="1"/>
      <c r="L9" s="1"/>
    </row>
    <row r="10" spans="4:5" ht="15.75">
      <c r="D10" s="1" t="s">
        <v>16</v>
      </c>
      <c r="E10" s="1"/>
    </row>
    <row r="11" spans="5:12" ht="15.75">
      <c r="E11" s="1" t="s">
        <v>17</v>
      </c>
      <c r="H11" s="4" t="s">
        <v>85</v>
      </c>
      <c r="J11" s="8" t="s">
        <v>85</v>
      </c>
      <c r="K11" t="s">
        <v>85</v>
      </c>
      <c r="L11" s="9" t="s">
        <v>85</v>
      </c>
    </row>
    <row r="12" ht="15.75">
      <c r="E12" s="1"/>
    </row>
    <row r="13" spans="5:12" ht="15.75">
      <c r="E13" s="1" t="s">
        <v>18</v>
      </c>
      <c r="H13" s="4" t="s">
        <v>85</v>
      </c>
      <c r="J13" s="8" t="s">
        <v>85</v>
      </c>
      <c r="L13" s="9" t="s">
        <v>85</v>
      </c>
    </row>
    <row r="14" ht="15.75">
      <c r="E14" s="1"/>
    </row>
    <row r="15" spans="4:12" ht="15.75">
      <c r="D15" s="1" t="s">
        <v>87</v>
      </c>
      <c r="E15" s="1"/>
      <c r="H15" s="10" t="s">
        <v>85</v>
      </c>
      <c r="J15" s="11" t="s">
        <v>85</v>
      </c>
      <c r="L15" s="12" t="s">
        <v>85</v>
      </c>
    </row>
    <row r="16" ht="15.75">
      <c r="E16" s="1"/>
    </row>
    <row r="17" spans="4:5" ht="15.75">
      <c r="D17" s="1" t="s">
        <v>20</v>
      </c>
      <c r="E17" s="1"/>
    </row>
    <row r="18" spans="5:12" ht="15.75">
      <c r="E18" s="1" t="s">
        <v>17</v>
      </c>
      <c r="H18" s="4" t="s">
        <v>85</v>
      </c>
      <c r="J18" s="8" t="s">
        <v>85</v>
      </c>
      <c r="L18" s="9" t="s">
        <v>85</v>
      </c>
    </row>
    <row r="19" ht="15.75">
      <c r="E19" s="1"/>
    </row>
    <row r="20" spans="5:12" ht="15.75">
      <c r="E20" s="1" t="s">
        <v>18</v>
      </c>
      <c r="H20" s="4" t="s">
        <v>85</v>
      </c>
      <c r="J20" s="8" t="s">
        <v>85</v>
      </c>
      <c r="L20" s="9" t="s">
        <v>85</v>
      </c>
    </row>
    <row r="21" ht="15.75">
      <c r="E21" s="1"/>
    </row>
    <row r="22" spans="4:12" ht="15.75">
      <c r="D22" s="1" t="s">
        <v>88</v>
      </c>
      <c r="E22" s="1"/>
      <c r="H22" s="10" t="s">
        <v>85</v>
      </c>
      <c r="J22" s="11" t="s">
        <v>85</v>
      </c>
      <c r="L22" s="12" t="s">
        <v>85</v>
      </c>
    </row>
    <row r="23" ht="15.75">
      <c r="E23" s="1"/>
    </row>
    <row r="24" spans="4:5" ht="15.75">
      <c r="D24" s="1" t="s">
        <v>22</v>
      </c>
      <c r="E24" s="1"/>
    </row>
    <row r="25" spans="5:12" ht="15.75">
      <c r="E25" s="1" t="s">
        <v>17</v>
      </c>
      <c r="H25" s="4" t="s">
        <v>85</v>
      </c>
      <c r="J25" s="8" t="s">
        <v>85</v>
      </c>
      <c r="L25" s="9" t="s">
        <v>85</v>
      </c>
    </row>
    <row r="26" ht="15.75">
      <c r="E26" s="1"/>
    </row>
    <row r="27" spans="5:12" ht="15.75">
      <c r="E27" s="1" t="s">
        <v>18</v>
      </c>
      <c r="H27" s="4" t="s">
        <v>85</v>
      </c>
      <c r="J27" s="8" t="s">
        <v>85</v>
      </c>
      <c r="L27" s="9" t="s">
        <v>85</v>
      </c>
    </row>
    <row r="28" ht="15.75">
      <c r="E28" s="1"/>
    </row>
    <row r="29" spans="5:12" ht="15.75">
      <c r="E29" s="1"/>
      <c r="L29" s="38" t="s">
        <v>23</v>
      </c>
    </row>
    <row r="30" spans="5:12" ht="15.75">
      <c r="E30" s="1" t="s">
        <v>24</v>
      </c>
      <c r="H30" s="4" t="s">
        <v>85</v>
      </c>
      <c r="J30" s="8" t="s">
        <v>85</v>
      </c>
      <c r="L30" s="9" t="s">
        <v>85</v>
      </c>
    </row>
    <row r="32" spans="4:12" ht="15.75">
      <c r="D32" s="1" t="s">
        <v>89</v>
      </c>
      <c r="H32" s="10" t="s">
        <v>85</v>
      </c>
      <c r="J32" s="11" t="s">
        <v>85</v>
      </c>
      <c r="L32" s="12" t="s">
        <v>85</v>
      </c>
    </row>
    <row r="34" ht="15.75">
      <c r="C34" s="1" t="s">
        <v>26</v>
      </c>
    </row>
    <row r="35" spans="3:12" ht="15.75">
      <c r="C35" s="1" t="s">
        <v>90</v>
      </c>
      <c r="H35" s="10" t="s">
        <v>85</v>
      </c>
      <c r="J35" s="11" t="s">
        <v>85</v>
      </c>
      <c r="L35" s="12" t="s">
        <v>85</v>
      </c>
    </row>
    <row r="37" spans="3:12" ht="15">
      <c r="C37" s="33" t="s">
        <v>28</v>
      </c>
      <c r="D37" s="33"/>
      <c r="E37" s="33"/>
      <c r="F37" s="33"/>
      <c r="G37" s="18"/>
      <c r="H37" s="18"/>
      <c r="I37" s="18"/>
      <c r="J37" s="18"/>
      <c r="K37" s="18"/>
      <c r="L37" s="18"/>
    </row>
    <row r="38" spans="8:12" ht="15.75">
      <c r="H38" s="1"/>
      <c r="I38" s="1"/>
      <c r="J38" s="37" t="s">
        <v>3</v>
      </c>
      <c r="K38" s="1"/>
      <c r="L38" s="37" t="s">
        <v>4</v>
      </c>
    </row>
    <row r="39" spans="3:12" ht="15.75">
      <c r="C39" s="1" t="s">
        <v>29</v>
      </c>
      <c r="H39" s="37" t="s">
        <v>7</v>
      </c>
      <c r="I39" s="1"/>
      <c r="J39" s="37" t="s">
        <v>8</v>
      </c>
      <c r="K39" s="1"/>
      <c r="L39" s="37" t="s">
        <v>9</v>
      </c>
    </row>
    <row r="40" spans="8:12" ht="15.75">
      <c r="H40" s="1"/>
      <c r="I40" s="1"/>
      <c r="J40" s="37" t="s">
        <v>12</v>
      </c>
      <c r="K40" s="1"/>
      <c r="L40" s="1"/>
    </row>
    <row r="41" ht="15.75">
      <c r="D41" s="1" t="s">
        <v>30</v>
      </c>
    </row>
    <row r="42" spans="4:12" ht="15.75">
      <c r="D42" s="1" t="s">
        <v>31</v>
      </c>
      <c r="H42" s="4" t="s">
        <v>85</v>
      </c>
      <c r="J42" s="8" t="s">
        <v>85</v>
      </c>
      <c r="L42" s="9" t="s">
        <v>85</v>
      </c>
    </row>
    <row r="43" spans="4:12" ht="15.75">
      <c r="D43" s="1" t="s">
        <v>32</v>
      </c>
      <c r="H43" s="4" t="s">
        <v>85</v>
      </c>
      <c r="J43" s="8" t="s">
        <v>85</v>
      </c>
      <c r="L43" s="9" t="s">
        <v>85</v>
      </c>
    </row>
    <row r="44" ht="15.75">
      <c r="D44" s="1"/>
    </row>
    <row r="45" spans="4:12" ht="15.75">
      <c r="D45" s="1" t="s">
        <v>33</v>
      </c>
      <c r="H45" s="4" t="s">
        <v>85</v>
      </c>
      <c r="J45" s="8" t="s">
        <v>85</v>
      </c>
      <c r="L45" s="9" t="s">
        <v>85</v>
      </c>
    </row>
    <row r="46" spans="4:12" ht="15.75">
      <c r="D46" s="1" t="s">
        <v>34</v>
      </c>
      <c r="H46" s="4" t="s">
        <v>85</v>
      </c>
      <c r="J46" s="8" t="s">
        <v>85</v>
      </c>
      <c r="L46" s="9" t="s">
        <v>85</v>
      </c>
    </row>
    <row r="47" ht="15.75">
      <c r="D47" s="1"/>
    </row>
    <row r="48" ht="15.75">
      <c r="D48" s="1" t="s">
        <v>35</v>
      </c>
    </row>
    <row r="49" spans="4:12" ht="15.75">
      <c r="D49" s="1" t="s">
        <v>182</v>
      </c>
      <c r="H49" s="4" t="s">
        <v>85</v>
      </c>
      <c r="L49" s="9" t="s">
        <v>85</v>
      </c>
    </row>
    <row r="50" spans="4:12" ht="15.75">
      <c r="D50" s="1" t="s">
        <v>183</v>
      </c>
      <c r="H50" s="4"/>
      <c r="L50" s="9"/>
    </row>
    <row r="51" spans="4:12" ht="15.75">
      <c r="D51" s="1" t="s">
        <v>36</v>
      </c>
      <c r="H51" s="4"/>
      <c r="L51" s="9"/>
    </row>
    <row r="52" spans="4:12" ht="15.75">
      <c r="D52" s="1" t="s">
        <v>184</v>
      </c>
      <c r="H52" s="4" t="s">
        <v>85</v>
      </c>
      <c r="L52" s="9" t="s">
        <v>85</v>
      </c>
    </row>
    <row r="53" ht="15.75">
      <c r="D53" s="1"/>
    </row>
    <row r="54" spans="4:12" ht="15.75">
      <c r="D54" s="1" t="s">
        <v>37</v>
      </c>
      <c r="H54" s="4" t="s">
        <v>85</v>
      </c>
      <c r="L54" s="9" t="s">
        <v>85</v>
      </c>
    </row>
    <row r="55" spans="4:12" ht="15.75">
      <c r="D55" s="1" t="s">
        <v>38</v>
      </c>
      <c r="H55" s="4" t="s">
        <v>85</v>
      </c>
      <c r="K55" t="s">
        <v>85</v>
      </c>
      <c r="L55" s="9" t="s">
        <v>85</v>
      </c>
    </row>
    <row r="56" spans="4:12" ht="15.75">
      <c r="D56" s="1"/>
      <c r="L56" s="6" t="s">
        <v>85</v>
      </c>
    </row>
    <row r="57" spans="4:12" ht="15.75">
      <c r="D57" s="1" t="s">
        <v>91</v>
      </c>
      <c r="H57" s="10" t="s">
        <v>85</v>
      </c>
      <c r="L57" s="12" t="s">
        <v>85</v>
      </c>
    </row>
    <row r="59" ht="15.75">
      <c r="D59" s="1" t="s">
        <v>40</v>
      </c>
    </row>
    <row r="60" spans="4:12" ht="15.75">
      <c r="D60" s="1" t="s">
        <v>41</v>
      </c>
      <c r="H60" s="4" t="s">
        <v>85</v>
      </c>
      <c r="J60" s="8" t="s">
        <v>85</v>
      </c>
      <c r="L60" s="9" t="s">
        <v>85</v>
      </c>
    </row>
    <row r="61" spans="4:12" ht="15.75">
      <c r="D61" s="1" t="s">
        <v>42</v>
      </c>
      <c r="H61" s="4" t="s">
        <v>85</v>
      </c>
      <c r="J61" s="8" t="s">
        <v>85</v>
      </c>
      <c r="L61" s="9" t="s">
        <v>85</v>
      </c>
    </row>
    <row r="62" ht="15.75">
      <c r="D62" s="1"/>
    </row>
    <row r="63" spans="4:12" ht="15.75">
      <c r="D63" s="1" t="s">
        <v>43</v>
      </c>
      <c r="H63" s="4" t="s">
        <v>85</v>
      </c>
      <c r="L63" s="9" t="s">
        <v>92</v>
      </c>
    </row>
    <row r="64" spans="4:12" ht="15.75">
      <c r="D64" s="1" t="s">
        <v>44</v>
      </c>
      <c r="H64" s="4" t="s">
        <v>85</v>
      </c>
      <c r="L64" s="9" t="s">
        <v>92</v>
      </c>
    </row>
    <row r="66" spans="4:12" ht="15.75">
      <c r="D66" s="1" t="s">
        <v>93</v>
      </c>
      <c r="H66" s="10" t="s">
        <v>85</v>
      </c>
      <c r="K66" t="s">
        <v>85</v>
      </c>
      <c r="L66" s="12" t="s">
        <v>85</v>
      </c>
    </row>
    <row r="68" spans="3:12" ht="15.75">
      <c r="C68" s="1" t="s">
        <v>94</v>
      </c>
      <c r="H68" s="10" t="s">
        <v>85</v>
      </c>
      <c r="K68" t="s">
        <v>85</v>
      </c>
      <c r="L68" s="12" t="s">
        <v>85</v>
      </c>
    </row>
    <row r="69" spans="3:12" ht="15">
      <c r="C69" s="33" t="s">
        <v>28</v>
      </c>
      <c r="D69" s="33"/>
      <c r="E69" s="33"/>
      <c r="F69" s="33"/>
      <c r="G69" s="18"/>
      <c r="H69" s="18"/>
      <c r="I69" s="18"/>
      <c r="J69" s="18"/>
      <c r="K69" s="18"/>
      <c r="L69" s="18"/>
    </row>
    <row r="70" ht="15">
      <c r="C70" s="22" t="s">
        <v>168</v>
      </c>
    </row>
  </sheetData>
  <sheetProtection/>
  <mergeCells count="1">
    <mergeCell ref="B1:M1"/>
  </mergeCells>
  <printOptions horizontalCentered="1"/>
  <pageMargins left="0.5" right="0.5" top="0.5" bottom="1" header="0.5" footer="0.5"/>
  <pageSetup fitToHeight="1" fitToWidth="1" horizontalDpi="600" verticalDpi="600" orientation="portrait" r:id="rId1"/>
  <headerFooter alignWithMargins="0">
    <oddFooter xml:space="preserve">&amp;LCow-Calf Cattle Sales&amp;R&amp;10Data Collection Worksheet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TAMU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Agricultural Economics</dc:creator>
  <cp:keywords/>
  <dc:description/>
  <cp:lastModifiedBy>Sahs, Roger Vaughn</cp:lastModifiedBy>
  <cp:lastPrinted>2005-01-01T02:43:51Z</cp:lastPrinted>
  <dcterms:created xsi:type="dcterms:W3CDTF">1999-05-14T16:52:41Z</dcterms:created>
  <dcterms:modified xsi:type="dcterms:W3CDTF">2015-01-30T21:09:19Z</dcterms:modified>
  <cp:category/>
  <cp:version/>
  <cp:contentType/>
  <cp:contentStatus/>
</cp:coreProperties>
</file>